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 activeTab="6"/>
  </bookViews>
  <sheets>
    <sheet name="Список" sheetId="2" r:id="rId1"/>
    <sheet name="Квадро-Кабаны" sheetId="6" r:id="rId2"/>
    <sheet name="Кабанчики" sheetId="1" r:id="rId3"/>
    <sheet name="Кабаны" sheetId="5" r:id="rId4"/>
    <sheet name="Реальные кабаны" sheetId="7" r:id="rId5"/>
    <sheet name="Секачи" sheetId="8" r:id="rId6"/>
    <sheet name="Поросята" sheetId="4" r:id="rId7"/>
  </sheets>
  <calcPr calcId="125725"/>
</workbook>
</file>

<file path=xl/calcChain.xml><?xml version="1.0" encoding="utf-8"?>
<calcChain xmlns="http://schemas.openxmlformats.org/spreadsheetml/2006/main">
  <c r="G5" i="4"/>
  <c r="G6"/>
  <c r="G7"/>
  <c r="G8"/>
  <c r="G4"/>
  <c r="G5" i="8"/>
  <c r="G6"/>
  <c r="G7"/>
  <c r="G8"/>
  <c r="G9"/>
  <c r="G4"/>
  <c r="G5" i="7" l="1"/>
  <c r="G6"/>
  <c r="G7"/>
  <c r="G8"/>
  <c r="G9"/>
  <c r="G10"/>
  <c r="G11"/>
  <c r="G12"/>
  <c r="G13"/>
  <c r="G14"/>
  <c r="G15"/>
  <c r="G16"/>
  <c r="G17"/>
  <c r="G18"/>
  <c r="G19"/>
  <c r="G20"/>
  <c r="G4"/>
  <c r="G4" i="5" l="1"/>
  <c r="G5"/>
  <c r="G6"/>
  <c r="G7"/>
  <c r="G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9"/>
  <c r="G5" i="1"/>
  <c r="G6"/>
  <c r="G7"/>
  <c r="G8"/>
  <c r="G9"/>
  <c r="G10"/>
  <c r="G11"/>
  <c r="G12"/>
  <c r="G13"/>
  <c r="G14"/>
  <c r="G15"/>
  <c r="G16"/>
  <c r="G17"/>
  <c r="G18"/>
  <c r="G4"/>
  <c r="G5" i="6"/>
  <c r="G6"/>
  <c r="G7"/>
  <c r="G8"/>
  <c r="G9"/>
  <c r="G10"/>
  <c r="G11"/>
  <c r="G12"/>
  <c r="G13"/>
  <c r="G14"/>
  <c r="G15"/>
  <c r="G16"/>
  <c r="G4"/>
  <c r="D8" i="4" l="1"/>
  <c r="C8"/>
  <c r="B8"/>
  <c r="D7"/>
  <c r="B7"/>
  <c r="D6"/>
  <c r="C6"/>
  <c r="B6"/>
  <c r="D5"/>
  <c r="C5"/>
  <c r="B5"/>
  <c r="D4"/>
  <c r="C4"/>
  <c r="B4"/>
  <c r="D9" i="8"/>
  <c r="C9"/>
  <c r="B9"/>
  <c r="D8"/>
  <c r="C8"/>
  <c r="B8"/>
  <c r="D7"/>
  <c r="C7"/>
  <c r="B7"/>
  <c r="D6"/>
  <c r="C6"/>
  <c r="B6"/>
  <c r="D5"/>
  <c r="C5"/>
  <c r="B5"/>
  <c r="D4"/>
  <c r="C4"/>
  <c r="B4"/>
  <c r="D20" i="7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26" i="5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18" i="1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B13" i="6"/>
  <c r="C13"/>
  <c r="D13"/>
  <c r="B14"/>
  <c r="C14"/>
  <c r="D14"/>
  <c r="D12"/>
  <c r="C12"/>
  <c r="B12"/>
  <c r="B9"/>
  <c r="C9"/>
  <c r="D9"/>
  <c r="B10"/>
  <c r="C10"/>
  <c r="D10"/>
  <c r="B11"/>
  <c r="C11"/>
  <c r="D11"/>
  <c r="D8"/>
  <c r="C8"/>
  <c r="B8"/>
  <c r="D7"/>
  <c r="C7"/>
  <c r="B7"/>
  <c r="B5"/>
  <c r="C5"/>
  <c r="D5"/>
  <c r="B6"/>
  <c r="C6"/>
  <c r="D6"/>
  <c r="D4"/>
  <c r="C4"/>
  <c r="B4"/>
</calcChain>
</file>

<file path=xl/sharedStrings.xml><?xml version="1.0" encoding="utf-8"?>
<sst xmlns="http://schemas.openxmlformats.org/spreadsheetml/2006/main" count="587" uniqueCount="375">
  <si>
    <t>№ экипажа</t>
  </si>
  <si>
    <t>Пилот</t>
  </si>
  <si>
    <t>Штурман</t>
  </si>
  <si>
    <t>Итоговая сумма баллов</t>
  </si>
  <si>
    <t>Время финиша</t>
  </si>
  <si>
    <t>Машина</t>
  </si>
  <si>
    <t>Сумма баллов</t>
  </si>
  <si>
    <t>Категория</t>
  </si>
  <si>
    <t>Кабаны</t>
  </si>
  <si>
    <t>Команда</t>
  </si>
  <si>
    <t>Зацепин Виктор Николаевич</t>
  </si>
  <si>
    <t>Селифонов Алексей Валерьевич</t>
  </si>
  <si>
    <t>АTV STELS 800</t>
  </si>
  <si>
    <t>АTV STELS 500</t>
  </si>
  <si>
    <t>Квадро-Кабаны</t>
  </si>
  <si>
    <t>Колесников Андрей</t>
  </si>
  <si>
    <t xml:space="preserve">Прянчиков Сергей </t>
  </si>
  <si>
    <t>Yamaha grizzli700</t>
  </si>
  <si>
    <t>Лившиц Антон Александрович</t>
  </si>
  <si>
    <t>Лившиц Александр Михайлович</t>
  </si>
  <si>
    <t>BRP 650</t>
  </si>
  <si>
    <t>BRP 1000</t>
  </si>
  <si>
    <t>Самсонов Алексей Юрьевич</t>
  </si>
  <si>
    <t>Дзюба Юрий Владимирович</t>
  </si>
  <si>
    <t>Polaris</t>
  </si>
  <si>
    <t>Suzuki KQ 750</t>
  </si>
  <si>
    <t>Ерофеев Михаил Вячеславович</t>
  </si>
  <si>
    <t>Перепелов Александр Сергеевич</t>
  </si>
  <si>
    <t>Воронин О.В.</t>
  </si>
  <si>
    <t>Arctic Cat</t>
  </si>
  <si>
    <t>Богародский К.В.</t>
  </si>
  <si>
    <t>Рассадин Д.С.</t>
  </si>
  <si>
    <t>Stels 300</t>
  </si>
  <si>
    <t>Татарницев Е.В.</t>
  </si>
  <si>
    <t>Татарницев В.В.</t>
  </si>
  <si>
    <t>Горбачев Антон Геннадьевич</t>
  </si>
  <si>
    <t>Горбачева Олеся Геннадьевна</t>
  </si>
  <si>
    <t>Квадроцикл</t>
  </si>
  <si>
    <t>Клюсов Сергей Владимирович</t>
  </si>
  <si>
    <t>Дзюба Дмитрий Алексеевич</t>
  </si>
  <si>
    <t>CF Moto X8</t>
  </si>
  <si>
    <t>Логачев Геннадий</t>
  </si>
  <si>
    <t>Сакулин Леонид</t>
  </si>
  <si>
    <t>ATV BRP</t>
  </si>
  <si>
    <t>Логачева Елена</t>
  </si>
  <si>
    <t>Логачева Наталья</t>
  </si>
  <si>
    <t>Звягин Ярослав</t>
  </si>
  <si>
    <t>Якунханов Рустам</t>
  </si>
  <si>
    <t>Звягин Степан</t>
  </si>
  <si>
    <t>ATV Arctic Cat</t>
  </si>
  <si>
    <t>Комиссаров Александр</t>
  </si>
  <si>
    <t>Ремнев Владимир</t>
  </si>
  <si>
    <t>Yamaha grizzli</t>
  </si>
  <si>
    <t>Нестеров Евгений Валентинович</t>
  </si>
  <si>
    <t>Борисов Алексей Алесандрович</t>
  </si>
  <si>
    <t xml:space="preserve">BRP </t>
  </si>
  <si>
    <t>Торгачев Анрей Сергеевич</t>
  </si>
  <si>
    <t>Торгчева Елена Павловна</t>
  </si>
  <si>
    <t>Медведев Игорь Борисович</t>
  </si>
  <si>
    <t>Горячев Алексей Анатольевич</t>
  </si>
  <si>
    <t>Головкин И.В.</t>
  </si>
  <si>
    <t>Дёмочкин С.Д.</t>
  </si>
  <si>
    <t>ВАЗ 21213</t>
  </si>
  <si>
    <t>Меркушин М.А.</t>
  </si>
  <si>
    <t>Меркушина М.А.</t>
  </si>
  <si>
    <t>ТЛС 73</t>
  </si>
  <si>
    <t>Копытов Иван</t>
  </si>
  <si>
    <t>Копытов Александр</t>
  </si>
  <si>
    <t>УАЗ</t>
  </si>
  <si>
    <t>Кузнецов Сергей Васильевич</t>
  </si>
  <si>
    <t>Галкин Сергей Михайлович</t>
  </si>
  <si>
    <t>УАЗ Патриот</t>
  </si>
  <si>
    <t>Пияк Егор Николаевич</t>
  </si>
  <si>
    <t>Кандоба Кирилл Геннадьевич</t>
  </si>
  <si>
    <t>Сузуки Самурай</t>
  </si>
  <si>
    <t>Рысев Владимир Борисович</t>
  </si>
  <si>
    <t>Старосилицкий Роман Сергеевич</t>
  </si>
  <si>
    <t>Опель</t>
  </si>
  <si>
    <t>Ефремов Сергей</t>
  </si>
  <si>
    <t>Белов Александр</t>
  </si>
  <si>
    <t>Бобков Анатолий Юрьевич</t>
  </si>
  <si>
    <t>Рогалев Роман Ревмирович</t>
  </si>
  <si>
    <t xml:space="preserve">Джип </t>
  </si>
  <si>
    <t>Пучкова Ольга Николаевна</t>
  </si>
  <si>
    <t>Мальцев Александр Валентинович</t>
  </si>
  <si>
    <t>УАЗ Хантер</t>
  </si>
  <si>
    <t>Цепляев Михаил</t>
  </si>
  <si>
    <t>Залевский Стас</t>
  </si>
  <si>
    <t>Зиновьев Владимир Владимирович</t>
  </si>
  <si>
    <t xml:space="preserve">ВАЗ 2121 </t>
  </si>
  <si>
    <t>Татарницев Георгий Валерьевич</t>
  </si>
  <si>
    <t>Максим Е.</t>
  </si>
  <si>
    <t>Дима Л.</t>
  </si>
  <si>
    <t>Нива</t>
  </si>
  <si>
    <t>Аванесян Армен Сергеевич</t>
  </si>
  <si>
    <t>Кривошапкин Саша</t>
  </si>
  <si>
    <t>Макаров Александр Викторович</t>
  </si>
  <si>
    <t>Лапутенков Денис Алексеевич</t>
  </si>
  <si>
    <t>УАЗ 3151</t>
  </si>
  <si>
    <t>Кормильцин Дмитрий Анатольевич</t>
  </si>
  <si>
    <t>Тачинин Алексей</t>
  </si>
  <si>
    <t>Снигирев Яков Владимирович</t>
  </si>
  <si>
    <t>Пономарева Юлия Сергеевна</t>
  </si>
  <si>
    <t>Ниссан НП 300</t>
  </si>
  <si>
    <t>Андреев Николай Алексанрдрович</t>
  </si>
  <si>
    <t>Демин Андрей Викторович</t>
  </si>
  <si>
    <t>Нива 21213</t>
  </si>
  <si>
    <t>Кудрявцев А.К.</t>
  </si>
  <si>
    <t>Кудрявцев П.А.</t>
  </si>
  <si>
    <t>УАЗ 31512</t>
  </si>
  <si>
    <t>Зачесов сергей Евгеньевич</t>
  </si>
  <si>
    <t>Демуров Кирилл Сергеевич</t>
  </si>
  <si>
    <t xml:space="preserve">Сузуки  </t>
  </si>
  <si>
    <t>Щербак Сергей Владимирович</t>
  </si>
  <si>
    <t>Прохонов Аркадий Евгеньевич</t>
  </si>
  <si>
    <t>Резунов Андрей Алексеевич</t>
  </si>
  <si>
    <t>Резунова Анна</t>
  </si>
  <si>
    <t>Джип Вранглер</t>
  </si>
  <si>
    <t>Сенькин Александр Александрович</t>
  </si>
  <si>
    <t>Третьяк Анрей Александрович</t>
  </si>
  <si>
    <t>Лазарев Николай Сергеевич</t>
  </si>
  <si>
    <t>Мухортов Владимир Владимирович</t>
  </si>
  <si>
    <t>Джип</t>
  </si>
  <si>
    <t>Рузаков Алексей Владимирович</t>
  </si>
  <si>
    <t>Миронова Нелли</t>
  </si>
  <si>
    <t>Осадчий Евгений владимирович</t>
  </si>
  <si>
    <t>Осадций Кирилл Евгеньевич</t>
  </si>
  <si>
    <t>Мерседес</t>
  </si>
  <si>
    <t>Корытин Д.Е.</t>
  </si>
  <si>
    <t>Шариков Ю.А.</t>
  </si>
  <si>
    <t>Форд Рейнджер</t>
  </si>
  <si>
    <t>Мазуров Владимир Дмитриевич</t>
  </si>
  <si>
    <t>Шульгин Евгений Геннадьевич</t>
  </si>
  <si>
    <t>Шершавов Алексей Юрьевич</t>
  </si>
  <si>
    <t>Кудрявцев Вадим Вадимович</t>
  </si>
  <si>
    <t>Нива 21218</t>
  </si>
  <si>
    <t xml:space="preserve">Лебедев Дмитрий </t>
  </si>
  <si>
    <t>Белобородов Николай</t>
  </si>
  <si>
    <t>Макарский Иван</t>
  </si>
  <si>
    <t>Макарский Юрий</t>
  </si>
  <si>
    <t>Лендровер Деф</t>
  </si>
  <si>
    <t>Зудилов Петр Владимирович</t>
  </si>
  <si>
    <t xml:space="preserve">Балахонов Алексей </t>
  </si>
  <si>
    <t>Балахонова Анастасия</t>
  </si>
  <si>
    <t>УАЗ 31514</t>
  </si>
  <si>
    <t>Киреев Г.М.</t>
  </si>
  <si>
    <t>Золотова С.В.</t>
  </si>
  <si>
    <t>УАЗ 469</t>
  </si>
  <si>
    <t>Кабанчик</t>
  </si>
  <si>
    <t>Лешик Евгений Анатольевич</t>
  </si>
  <si>
    <t>Шаронов Александр Николаевич</t>
  </si>
  <si>
    <t>Козловский Роман</t>
  </si>
  <si>
    <t>Каракулькц Сергей</t>
  </si>
  <si>
    <t>Бабанин Валерий Васильевич</t>
  </si>
  <si>
    <t>Фиофанов Денис Михалович</t>
  </si>
  <si>
    <t xml:space="preserve">Новосёлов Юрий </t>
  </si>
  <si>
    <t>Громов Евгений, Новоселов Е., Момедов Р</t>
  </si>
  <si>
    <t>Егоров Сергей Владимирович</t>
  </si>
  <si>
    <t>Егоров Игорь Сергеевич</t>
  </si>
  <si>
    <t>Ваз 21213</t>
  </si>
  <si>
    <t>Шурак Андрей Александрович</t>
  </si>
  <si>
    <t>Кардашов Киррим Владимирович</t>
  </si>
  <si>
    <t>Мицубиси L200</t>
  </si>
  <si>
    <t>Смирнов Илья Сергеевич</t>
  </si>
  <si>
    <t>Дружинин Александр Васильевич</t>
  </si>
  <si>
    <t>Иванов Дмитрий Борисович</t>
  </si>
  <si>
    <t>Коваленко владимир Александрович</t>
  </si>
  <si>
    <t>УАЗ 39629</t>
  </si>
  <si>
    <t>Иваненко Алексей Валерьевич</t>
  </si>
  <si>
    <t>Хрячков Геннадий</t>
  </si>
  <si>
    <t>Шнива</t>
  </si>
  <si>
    <t xml:space="preserve">Карасев Михаил </t>
  </si>
  <si>
    <t>Гребенников Ярослав</t>
  </si>
  <si>
    <t>ШевиНива</t>
  </si>
  <si>
    <t>Терентьев Антон Павлович</t>
  </si>
  <si>
    <t>Клепцова Ирина Евгеньевна</t>
  </si>
  <si>
    <t>УАЗ 2206</t>
  </si>
  <si>
    <t>Нечай Дмитрий Андреевич</t>
  </si>
  <si>
    <t>Нечай Вара Александровна</t>
  </si>
  <si>
    <t>Евтюшкин А.А.</t>
  </si>
  <si>
    <t xml:space="preserve">Павлюк Д.С. </t>
  </si>
  <si>
    <t>Кудрявцев Н.В.</t>
  </si>
  <si>
    <t>Хардикова А.П.</t>
  </si>
  <si>
    <t>Хэндий</t>
  </si>
  <si>
    <t>Перекотий Игорь Александрович</t>
  </si>
  <si>
    <t>Перекотий Сергей Александрович</t>
  </si>
  <si>
    <t>ВАЗ 2121</t>
  </si>
  <si>
    <t>Гомина Аксинья Евгеньевна</t>
  </si>
  <si>
    <t>Сафарянц Давид Сергеевич</t>
  </si>
  <si>
    <t>Шевроли Нива</t>
  </si>
  <si>
    <t>Цыпленков Роман Александрович</t>
  </si>
  <si>
    <t>цыпленкова Екатерина Сегеевна</t>
  </si>
  <si>
    <t>Ssan Yong</t>
  </si>
  <si>
    <t>Малышев Д.А.</t>
  </si>
  <si>
    <t xml:space="preserve">Ермаков А.А. </t>
  </si>
  <si>
    <t>Дискавери</t>
  </si>
  <si>
    <t>Иванов Андрей</t>
  </si>
  <si>
    <t>Колмыков Алексей</t>
  </si>
  <si>
    <t>Дефендер</t>
  </si>
  <si>
    <t>Чупрынин Роман</t>
  </si>
  <si>
    <t xml:space="preserve">Орлов Дмитрий </t>
  </si>
  <si>
    <t>Ниссан Патрол</t>
  </si>
  <si>
    <t>Иванов Алексей Константинович</t>
  </si>
  <si>
    <t>Горчагов Антон Павлович</t>
  </si>
  <si>
    <t>Жуков Денис Владимирович</t>
  </si>
  <si>
    <t>Железнов Максим Владимирович</t>
  </si>
  <si>
    <t>Тойота</t>
  </si>
  <si>
    <t>Никитин Федор Сергеевич</t>
  </si>
  <si>
    <t>Мурашов Игорь Владимирович</t>
  </si>
  <si>
    <t>Семенов Алексей Сергеевич</t>
  </si>
  <si>
    <t>Семенова Ольга Евгеньевна</t>
  </si>
  <si>
    <t>Реальные кабаны</t>
  </si>
  <si>
    <t>Докучаев Александр</t>
  </si>
  <si>
    <t>Пашкин Иван</t>
  </si>
  <si>
    <t>Малышев Алексей Сергеевич</t>
  </si>
  <si>
    <t xml:space="preserve">Ломакин Андрей </t>
  </si>
  <si>
    <t xml:space="preserve">Чикунов Геннадий </t>
  </si>
  <si>
    <t>Шеин Александр</t>
  </si>
  <si>
    <t>Нива 2121</t>
  </si>
  <si>
    <t>Новоземцев Олег Владимирович</t>
  </si>
  <si>
    <t>Жучков Денис</t>
  </si>
  <si>
    <t>Панин Владимир Александрович</t>
  </si>
  <si>
    <t>Герасиментко Александр Сергеевич</t>
  </si>
  <si>
    <t>Беунов Дмитрий</t>
  </si>
  <si>
    <t>Селиванов Екатерина</t>
  </si>
  <si>
    <t>Антошкин Андрей</t>
  </si>
  <si>
    <t>Душечкин Алексей</t>
  </si>
  <si>
    <t>Уаз 469</t>
  </si>
  <si>
    <t>Минин Максим Викторович</t>
  </si>
  <si>
    <t>Минина Елена Германовна</t>
  </si>
  <si>
    <t>Беглюк Андрей Николаевич</t>
  </si>
  <si>
    <t>Сливин Э.В.</t>
  </si>
  <si>
    <t>Калинин С.С.</t>
  </si>
  <si>
    <t>УАЗ 3160</t>
  </si>
  <si>
    <t xml:space="preserve">Бочаров Сергей </t>
  </si>
  <si>
    <t>Щелкунов Кирилл</t>
  </si>
  <si>
    <t>УАЗ 31519</t>
  </si>
  <si>
    <t xml:space="preserve">Трифонов М.А. </t>
  </si>
  <si>
    <t>Макрушин Дмитрий Геннадьевич</t>
  </si>
  <si>
    <t>Пыхтин Денис Александрович</t>
  </si>
  <si>
    <t>Секачи</t>
  </si>
  <si>
    <t>Пархоменко Александр</t>
  </si>
  <si>
    <t>Пархоменко Даниил</t>
  </si>
  <si>
    <t>Комягин Сергей</t>
  </si>
  <si>
    <t>Елисеев Роман</t>
  </si>
  <si>
    <t>Прото</t>
  </si>
  <si>
    <t>Смирнов Денис Иванович</t>
  </si>
  <si>
    <t>Широнин александр Владимирович</t>
  </si>
  <si>
    <t>Завиров К.В.</t>
  </si>
  <si>
    <t>Завиров К.К.</t>
  </si>
  <si>
    <t>Буглак Ю.Ю.</t>
  </si>
  <si>
    <t>Меднов Е.А.</t>
  </si>
  <si>
    <t>Медведева Мария</t>
  </si>
  <si>
    <t>Медведева Александра</t>
  </si>
  <si>
    <t xml:space="preserve">Иванов Дмитрий  </t>
  </si>
  <si>
    <t xml:space="preserve">Матвеева Ирина </t>
  </si>
  <si>
    <t>Ниссан Х</t>
  </si>
  <si>
    <t>Поросята</t>
  </si>
  <si>
    <t>Кондратенко Дмитрий Васильевич</t>
  </si>
  <si>
    <t>Крук Сергей Викторович</t>
  </si>
  <si>
    <t xml:space="preserve">Марченко </t>
  </si>
  <si>
    <t xml:space="preserve">Семенов </t>
  </si>
  <si>
    <t>Тойота Тундра</t>
  </si>
  <si>
    <t>Шуваев Юрий Петрович</t>
  </si>
  <si>
    <t>УАЗ 3909</t>
  </si>
  <si>
    <t>Медведев Дмитрий Евгеньевич</t>
  </si>
  <si>
    <t>Татарницева М.М.</t>
  </si>
  <si>
    <t>Ефремова М.</t>
  </si>
  <si>
    <t>Митсубиси</t>
  </si>
  <si>
    <t>Кабанчики</t>
  </si>
  <si>
    <t>Квадро-кабаны</t>
  </si>
  <si>
    <t>16-17</t>
  </si>
  <si>
    <t>16-15</t>
  </si>
  <si>
    <t>16-36</t>
  </si>
  <si>
    <t>16-34</t>
  </si>
  <si>
    <t>16-35</t>
  </si>
  <si>
    <t>Воронин Иван</t>
  </si>
  <si>
    <t>Воронин Антон</t>
  </si>
  <si>
    <t>17-00</t>
  </si>
  <si>
    <t>Авдеев Василий Павлович</t>
  </si>
  <si>
    <t>Никифоров Алексей Николаевич</t>
  </si>
  <si>
    <t>14-16</t>
  </si>
  <si>
    <t>16-49</t>
  </si>
  <si>
    <t>16-56</t>
  </si>
  <si>
    <t>17-34</t>
  </si>
  <si>
    <t>17-33</t>
  </si>
  <si>
    <t>17-40</t>
  </si>
  <si>
    <t>17-51</t>
  </si>
  <si>
    <t>17-32</t>
  </si>
  <si>
    <t>17-49</t>
  </si>
  <si>
    <t>17-48</t>
  </si>
  <si>
    <t>15-02.</t>
  </si>
  <si>
    <t>18-03.</t>
  </si>
  <si>
    <t>18-12.</t>
  </si>
  <si>
    <t>Белышев Антон</t>
  </si>
  <si>
    <t>Стаханов Денис</t>
  </si>
  <si>
    <t>Медведев Илья</t>
  </si>
  <si>
    <t>Кашицын Андрей</t>
  </si>
  <si>
    <t>Семенов Сергей</t>
  </si>
  <si>
    <t>19-12.</t>
  </si>
  <si>
    <t>19.12.</t>
  </si>
  <si>
    <t>19-26</t>
  </si>
  <si>
    <t>19-07.</t>
  </si>
  <si>
    <t>18-11.</t>
  </si>
  <si>
    <t>18-21</t>
  </si>
  <si>
    <t>18-31</t>
  </si>
  <si>
    <t>18-41</t>
  </si>
  <si>
    <t>18-33</t>
  </si>
  <si>
    <t>18-42</t>
  </si>
  <si>
    <t>18-43</t>
  </si>
  <si>
    <t>19-06.</t>
  </si>
  <si>
    <t>19-02.</t>
  </si>
  <si>
    <t>19-09.</t>
  </si>
  <si>
    <t>19-10.</t>
  </si>
  <si>
    <t>19-11.</t>
  </si>
  <si>
    <t>19-48.</t>
  </si>
  <si>
    <t>19-13.</t>
  </si>
  <si>
    <t>10-15.</t>
  </si>
  <si>
    <t>19-14.</t>
  </si>
  <si>
    <t>19-22.</t>
  </si>
  <si>
    <t>19-27</t>
  </si>
  <si>
    <t>19-33.</t>
  </si>
  <si>
    <t>19-30.</t>
  </si>
  <si>
    <t>19-41.</t>
  </si>
  <si>
    <t>19-42</t>
  </si>
  <si>
    <t>19-45</t>
  </si>
  <si>
    <t>19-37</t>
  </si>
  <si>
    <t>19-49</t>
  </si>
  <si>
    <t>19-34</t>
  </si>
  <si>
    <t>20-00</t>
  </si>
  <si>
    <t>20-05.</t>
  </si>
  <si>
    <t>19-59</t>
  </si>
  <si>
    <t>20-01.</t>
  </si>
  <si>
    <t>20-02.</t>
  </si>
  <si>
    <t>19-52</t>
  </si>
  <si>
    <t>19-29.</t>
  </si>
  <si>
    <t>19-50.</t>
  </si>
  <si>
    <t>20-03.</t>
  </si>
  <si>
    <t>20-06.</t>
  </si>
  <si>
    <t>20-10.</t>
  </si>
  <si>
    <t>20-04.</t>
  </si>
  <si>
    <t>Ручкин Максим</t>
  </si>
  <si>
    <t>20-11.</t>
  </si>
  <si>
    <t>20-08.</t>
  </si>
  <si>
    <t>20-12.</t>
  </si>
  <si>
    <t>20-12.30.</t>
  </si>
  <si>
    <t>20-29.</t>
  </si>
  <si>
    <t>20-09.</t>
  </si>
  <si>
    <t>Игумнов Вадим</t>
  </si>
  <si>
    <t>Верин Алексей</t>
  </si>
  <si>
    <t>УАЗ 315196</t>
  </si>
  <si>
    <t>19-42.</t>
  </si>
  <si>
    <t>Флоров Сергей Владимирович</t>
  </si>
  <si>
    <t>17-06.</t>
  </si>
  <si>
    <t xml:space="preserve">Завоеванное место    </t>
  </si>
  <si>
    <t>1 место    -     Лешик Евгений и Шаронов Александр</t>
  </si>
  <si>
    <t>2 место      -  Бабанин Валерий и Фиофанов Денис</t>
  </si>
  <si>
    <t>3 место    -    Новоселов Юрий и Громов Евгений</t>
  </si>
  <si>
    <t>1 место Флоров Сергей и Ерофеев Михаил</t>
  </si>
  <si>
    <t>2 место Зацепин Виктор и Селифонов Алексей</t>
  </si>
  <si>
    <t>3 место Колесников Андрей и Прянчиков Сергей</t>
  </si>
  <si>
    <t>1место  Меркушин М и Меркушина М</t>
  </si>
  <si>
    <t>2 место Зудилов Петр и Ручкин Максим</t>
  </si>
  <si>
    <t>3 место Лебедев Дмитрий и Белобородов Николай</t>
  </si>
  <si>
    <t>Завоеванное место</t>
  </si>
  <si>
    <t>1 место Бочаров Сергей и Щелкунов Кирилл</t>
  </si>
  <si>
    <t>2 место Новоземцев Олег и Жучков Денис</t>
  </si>
  <si>
    <t>3 место Сенькин Александр и Третьяк Андрей</t>
  </si>
  <si>
    <t>1 место  Смирнов Денис и Широнин Александр</t>
  </si>
  <si>
    <t>2 место Буглак Ю и Меднов Е</t>
  </si>
  <si>
    <t>3 место Комягин Сергей и Елисеев Роман</t>
  </si>
  <si>
    <t>1 место Татарницева М и Ефремова М</t>
  </si>
  <si>
    <t>2 место Иванов Дмитрий и Матвеева Ирина</t>
  </si>
  <si>
    <t>3 место Кондратенко Дмитрий и Ильин Михаил</t>
  </si>
  <si>
    <t>Ильин Михаил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</si>
</sst>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2060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0" borderId="4" xfId="0" applyBorder="1"/>
    <xf numFmtId="0" fontId="0" fillId="5" borderId="4" xfId="0" applyFill="1" applyBorder="1"/>
    <xf numFmtId="0" fontId="0" fillId="0" borderId="3" xfId="0" applyBorder="1"/>
    <xf numFmtId="0" fontId="1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/>
    <xf numFmtId="20" fontId="1" fillId="0" borderId="1" xfId="0" applyNumberFormat="1" applyFont="1" applyBorder="1"/>
    <xf numFmtId="16" fontId="1" fillId="2" borderId="1" xfId="0" applyNumberFormat="1" applyFont="1" applyFill="1" applyBorder="1"/>
    <xf numFmtId="0" fontId="0" fillId="0" borderId="5" xfId="0" applyFill="1" applyBorder="1"/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16" fontId="1" fillId="0" borderId="1" xfId="0" applyNumberFormat="1" applyFont="1" applyFill="1" applyBorder="1"/>
    <xf numFmtId="0" fontId="1" fillId="0" borderId="1" xfId="0" applyNumberFormat="1" applyFont="1" applyFill="1" applyBorder="1"/>
    <xf numFmtId="0" fontId="1" fillId="0" borderId="0" xfId="0" applyNumberFormat="1" applyFont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0" fillId="3" borderId="0" xfId="0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" fillId="7" borderId="0" xfId="0" applyFont="1" applyFill="1" applyBorder="1" applyAlignment="1">
      <alignment horizontal="center" vertical="center"/>
    </xf>
    <xf numFmtId="0" fontId="1" fillId="7" borderId="0" xfId="0" applyNumberFormat="1" applyFont="1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 vertical="center"/>
    </xf>
    <xf numFmtId="0" fontId="1" fillId="7" borderId="1" xfId="0" applyFont="1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16" fontId="1" fillId="7" borderId="1" xfId="0" applyNumberFormat="1" applyFont="1" applyFill="1" applyBorder="1"/>
    <xf numFmtId="0" fontId="1" fillId="7" borderId="1" xfId="0" applyNumberFormat="1" applyFont="1" applyFill="1" applyBorder="1"/>
    <xf numFmtId="0" fontId="1" fillId="7" borderId="0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0"/>
  <sheetViews>
    <sheetView topLeftCell="A79" workbookViewId="0">
      <selection activeCell="A15" sqref="A15"/>
    </sheetView>
  </sheetViews>
  <sheetFormatPr defaultRowHeight="15"/>
  <cols>
    <col min="1" max="1" width="10.7109375" customWidth="1"/>
    <col min="2" max="3" width="35.7109375" customWidth="1"/>
    <col min="4" max="4" width="15.7109375" customWidth="1"/>
    <col min="5" max="5" width="24.140625" customWidth="1"/>
    <col min="6" max="6" width="27.140625" customWidth="1"/>
  </cols>
  <sheetData>
    <row r="1" spans="1:7" s="1" customFormat="1" ht="30">
      <c r="A1" s="2" t="s">
        <v>0</v>
      </c>
      <c r="B1" s="3" t="s">
        <v>1</v>
      </c>
      <c r="C1" s="3" t="s">
        <v>2</v>
      </c>
      <c r="D1" s="3" t="s">
        <v>5</v>
      </c>
      <c r="E1" s="3" t="s">
        <v>7</v>
      </c>
      <c r="F1" s="3" t="s">
        <v>9</v>
      </c>
    </row>
    <row r="2" spans="1:7">
      <c r="A2" s="11">
        <v>2</v>
      </c>
      <c r="B2" s="11" t="s">
        <v>10</v>
      </c>
      <c r="C2" s="11"/>
      <c r="D2" s="11" t="s">
        <v>12</v>
      </c>
      <c r="E2" s="11" t="s">
        <v>14</v>
      </c>
      <c r="F2" s="11">
        <v>4</v>
      </c>
    </row>
    <row r="3" spans="1:7">
      <c r="A3" s="11">
        <v>4</v>
      </c>
      <c r="B3" s="11" t="s">
        <v>11</v>
      </c>
      <c r="C3" s="11"/>
      <c r="D3" s="11" t="s">
        <v>13</v>
      </c>
      <c r="E3" s="11" t="s">
        <v>14</v>
      </c>
      <c r="F3" s="11">
        <v>2</v>
      </c>
    </row>
    <row r="4" spans="1:7">
      <c r="A4" s="5">
        <v>3</v>
      </c>
      <c r="B4" s="5" t="s">
        <v>15</v>
      </c>
      <c r="C4" s="5" t="s">
        <v>16</v>
      </c>
      <c r="D4" s="5" t="s">
        <v>17</v>
      </c>
      <c r="E4" s="5" t="s">
        <v>14</v>
      </c>
      <c r="F4" s="5"/>
    </row>
    <row r="5" spans="1:7">
      <c r="A5" s="11">
        <v>12</v>
      </c>
      <c r="B5" s="11" t="s">
        <v>18</v>
      </c>
      <c r="C5" s="11"/>
      <c r="D5" s="11" t="s">
        <v>20</v>
      </c>
      <c r="E5" s="11" t="s">
        <v>14</v>
      </c>
      <c r="F5" s="11">
        <v>21</v>
      </c>
    </row>
    <row r="6" spans="1:7">
      <c r="A6" s="11">
        <v>21</v>
      </c>
      <c r="B6" s="11" t="s">
        <v>19</v>
      </c>
      <c r="C6" s="11"/>
      <c r="D6" s="11" t="s">
        <v>21</v>
      </c>
      <c r="E6" s="11" t="s">
        <v>14</v>
      </c>
      <c r="F6" s="11">
        <v>12</v>
      </c>
    </row>
    <row r="7" spans="1:7">
      <c r="A7" s="5">
        <v>80</v>
      </c>
      <c r="B7" s="5" t="s">
        <v>22</v>
      </c>
      <c r="C7" s="5" t="s">
        <v>23</v>
      </c>
      <c r="D7" s="5" t="s">
        <v>24</v>
      </c>
      <c r="E7" s="5" t="s">
        <v>14</v>
      </c>
      <c r="F7" s="13"/>
    </row>
    <row r="8" spans="1:7">
      <c r="A8" s="12">
        <v>112</v>
      </c>
      <c r="B8" s="12" t="s">
        <v>352</v>
      </c>
      <c r="C8" s="12"/>
      <c r="D8" s="12" t="s">
        <v>25</v>
      </c>
      <c r="E8" s="12" t="s">
        <v>14</v>
      </c>
      <c r="F8" s="12"/>
    </row>
    <row r="9" spans="1:7">
      <c r="A9" s="12">
        <v>113</v>
      </c>
      <c r="B9" s="12" t="s">
        <v>26</v>
      </c>
      <c r="C9" s="12"/>
      <c r="D9" s="12" t="s">
        <v>25</v>
      </c>
      <c r="E9" s="12" t="s">
        <v>14</v>
      </c>
      <c r="F9" s="12"/>
    </row>
    <row r="10" spans="1:7">
      <c r="A10" s="11">
        <v>103</v>
      </c>
      <c r="B10" s="11" t="s">
        <v>27</v>
      </c>
      <c r="C10" s="11"/>
      <c r="D10" s="11" t="s">
        <v>29</v>
      </c>
      <c r="E10" s="11" t="s">
        <v>14</v>
      </c>
      <c r="F10" s="11">
        <v>104</v>
      </c>
      <c r="G10" s="23"/>
    </row>
    <row r="11" spans="1:7">
      <c r="A11" s="11">
        <v>104</v>
      </c>
      <c r="B11" s="11" t="s">
        <v>28</v>
      </c>
      <c r="C11" s="11"/>
      <c r="D11" s="11" t="s">
        <v>29</v>
      </c>
      <c r="E11" s="11" t="s">
        <v>14</v>
      </c>
      <c r="F11" s="11">
        <v>103</v>
      </c>
      <c r="G11" s="23"/>
    </row>
    <row r="12" spans="1:7">
      <c r="A12" s="5">
        <v>40</v>
      </c>
      <c r="B12" s="5" t="s">
        <v>30</v>
      </c>
      <c r="C12" s="5" t="s">
        <v>31</v>
      </c>
      <c r="D12" s="5" t="s">
        <v>32</v>
      </c>
      <c r="E12" s="5" t="s">
        <v>14</v>
      </c>
      <c r="F12" s="5"/>
    </row>
    <row r="13" spans="1:7">
      <c r="A13" s="5">
        <v>30</v>
      </c>
      <c r="B13" s="5" t="s">
        <v>33</v>
      </c>
      <c r="C13" s="5" t="s">
        <v>34</v>
      </c>
      <c r="D13" s="5"/>
      <c r="E13" s="5" t="s">
        <v>14</v>
      </c>
      <c r="F13" s="5"/>
    </row>
    <row r="14" spans="1:7">
      <c r="A14" s="5">
        <v>25</v>
      </c>
      <c r="B14" s="5" t="s">
        <v>35</v>
      </c>
      <c r="C14" s="5" t="s">
        <v>36</v>
      </c>
      <c r="D14" s="5" t="s">
        <v>37</v>
      </c>
      <c r="E14" s="5" t="s">
        <v>14</v>
      </c>
      <c r="F14" s="5"/>
    </row>
    <row r="15" spans="1:7">
      <c r="A15" s="11">
        <v>23</v>
      </c>
      <c r="B15" s="11" t="s">
        <v>38</v>
      </c>
      <c r="C15" s="11"/>
      <c r="D15" s="11" t="s">
        <v>40</v>
      </c>
      <c r="E15" s="11" t="s">
        <v>14</v>
      </c>
      <c r="F15" s="11">
        <v>22</v>
      </c>
    </row>
    <row r="16" spans="1:7">
      <c r="A16" s="11">
        <v>22</v>
      </c>
      <c r="B16" s="11" t="s">
        <v>39</v>
      </c>
      <c r="C16" s="11"/>
      <c r="D16" s="11" t="s">
        <v>40</v>
      </c>
      <c r="E16" s="11" t="s">
        <v>14</v>
      </c>
      <c r="F16" s="11">
        <v>23</v>
      </c>
    </row>
    <row r="17" spans="1:6">
      <c r="A17" s="12">
        <v>78</v>
      </c>
      <c r="B17" s="12" t="s">
        <v>41</v>
      </c>
      <c r="C17" s="12" t="s">
        <v>44</v>
      </c>
      <c r="D17" s="12" t="s">
        <v>43</v>
      </c>
      <c r="E17" s="12" t="s">
        <v>14</v>
      </c>
      <c r="F17" s="12">
        <v>71</v>
      </c>
    </row>
    <row r="18" spans="1:6">
      <c r="A18" s="12">
        <v>71</v>
      </c>
      <c r="B18" s="12" t="s">
        <v>42</v>
      </c>
      <c r="C18" s="12" t="s">
        <v>45</v>
      </c>
      <c r="D18" s="12" t="s">
        <v>43</v>
      </c>
      <c r="E18" s="12" t="s">
        <v>14</v>
      </c>
      <c r="F18" s="12">
        <v>78</v>
      </c>
    </row>
    <row r="19" spans="1:6">
      <c r="A19" s="11">
        <v>52</v>
      </c>
      <c r="B19" s="11" t="s">
        <v>46</v>
      </c>
      <c r="C19" s="11" t="s">
        <v>48</v>
      </c>
      <c r="D19" s="11" t="s">
        <v>43</v>
      </c>
      <c r="E19" s="11" t="s">
        <v>14</v>
      </c>
      <c r="F19" s="11">
        <v>47</v>
      </c>
    </row>
    <row r="20" spans="1:6">
      <c r="A20" s="11">
        <v>47</v>
      </c>
      <c r="B20" s="11" t="s">
        <v>47</v>
      </c>
      <c r="C20" s="11" t="s">
        <v>48</v>
      </c>
      <c r="D20" s="11" t="s">
        <v>49</v>
      </c>
      <c r="E20" s="11" t="s">
        <v>14</v>
      </c>
      <c r="F20" s="11">
        <v>52</v>
      </c>
    </row>
    <row r="21" spans="1:6">
      <c r="A21" s="5">
        <v>61</v>
      </c>
      <c r="B21" s="5" t="s">
        <v>50</v>
      </c>
      <c r="C21" s="5" t="s">
        <v>51</v>
      </c>
      <c r="D21" s="5" t="s">
        <v>52</v>
      </c>
      <c r="E21" s="5" t="s">
        <v>14</v>
      </c>
      <c r="F21" s="5"/>
    </row>
    <row r="22" spans="1:6">
      <c r="A22" s="5">
        <v>45</v>
      </c>
      <c r="B22" s="5" t="s">
        <v>53</v>
      </c>
      <c r="C22" s="5" t="s">
        <v>54</v>
      </c>
      <c r="D22" s="5" t="s">
        <v>55</v>
      </c>
      <c r="E22" s="5" t="s">
        <v>14</v>
      </c>
      <c r="F22" s="5"/>
    </row>
    <row r="23" spans="1:6">
      <c r="A23" s="11">
        <v>73</v>
      </c>
      <c r="B23" s="11" t="s">
        <v>56</v>
      </c>
      <c r="C23" s="11" t="s">
        <v>57</v>
      </c>
      <c r="D23" s="11" t="s">
        <v>49</v>
      </c>
      <c r="E23" s="11" t="s">
        <v>14</v>
      </c>
      <c r="F23" s="11">
        <v>74</v>
      </c>
    </row>
    <row r="24" spans="1:6" ht="15.75" thickBot="1">
      <c r="A24" s="15">
        <v>74</v>
      </c>
      <c r="B24" s="15" t="s">
        <v>58</v>
      </c>
      <c r="C24" s="15" t="s">
        <v>59</v>
      </c>
      <c r="D24" s="15" t="s">
        <v>24</v>
      </c>
      <c r="E24" s="15" t="s">
        <v>14</v>
      </c>
      <c r="F24" s="15">
        <v>73</v>
      </c>
    </row>
    <row r="25" spans="1:6">
      <c r="A25" s="6">
        <v>166</v>
      </c>
      <c r="B25" s="6" t="s">
        <v>60</v>
      </c>
      <c r="C25" s="6" t="s">
        <v>61</v>
      </c>
      <c r="D25" s="6" t="s">
        <v>62</v>
      </c>
      <c r="E25" s="6" t="s">
        <v>8</v>
      </c>
      <c r="F25" s="6"/>
    </row>
    <row r="26" spans="1:6">
      <c r="A26" s="5">
        <v>119</v>
      </c>
      <c r="B26" s="5" t="s">
        <v>63</v>
      </c>
      <c r="C26" s="5" t="s">
        <v>64</v>
      </c>
      <c r="D26" s="5" t="s">
        <v>65</v>
      </c>
      <c r="E26" s="5" t="s">
        <v>8</v>
      </c>
      <c r="F26" s="5"/>
    </row>
    <row r="27" spans="1:6">
      <c r="A27" s="5">
        <v>17</v>
      </c>
      <c r="B27" s="5" t="s">
        <v>66</v>
      </c>
      <c r="C27" s="5" t="s">
        <v>67</v>
      </c>
      <c r="D27" s="5" t="s">
        <v>68</v>
      </c>
      <c r="E27" s="5" t="s">
        <v>8</v>
      </c>
      <c r="F27" s="5"/>
    </row>
    <row r="28" spans="1:6">
      <c r="A28" s="5">
        <v>755</v>
      </c>
      <c r="B28" s="5" t="s">
        <v>69</v>
      </c>
      <c r="C28" s="5" t="s">
        <v>70</v>
      </c>
      <c r="D28" s="5" t="s">
        <v>71</v>
      </c>
      <c r="E28" s="5" t="s">
        <v>8</v>
      </c>
      <c r="F28" s="5"/>
    </row>
    <row r="29" spans="1:6">
      <c r="A29" s="5">
        <v>115</v>
      </c>
      <c r="B29" s="5" t="s">
        <v>72</v>
      </c>
      <c r="C29" s="5" t="s">
        <v>73</v>
      </c>
      <c r="D29" s="5" t="s">
        <v>74</v>
      </c>
      <c r="E29" s="5" t="s">
        <v>8</v>
      </c>
      <c r="F29" s="5"/>
    </row>
    <row r="30" spans="1:6">
      <c r="A30" s="5">
        <v>117</v>
      </c>
      <c r="B30" s="5" t="s">
        <v>75</v>
      </c>
      <c r="C30" s="5" t="s">
        <v>76</v>
      </c>
      <c r="D30" s="5" t="s">
        <v>77</v>
      </c>
      <c r="E30" s="5" t="s">
        <v>8</v>
      </c>
      <c r="F30" s="5"/>
    </row>
    <row r="31" spans="1:6">
      <c r="A31" s="5">
        <v>107</v>
      </c>
      <c r="B31" s="5" t="s">
        <v>78</v>
      </c>
      <c r="C31" s="5" t="s">
        <v>79</v>
      </c>
      <c r="D31" s="5" t="s">
        <v>71</v>
      </c>
      <c r="E31" s="5" t="s">
        <v>8</v>
      </c>
      <c r="F31" s="5"/>
    </row>
    <row r="32" spans="1:6">
      <c r="A32" s="5">
        <v>106</v>
      </c>
      <c r="B32" s="5" t="s">
        <v>80</v>
      </c>
      <c r="C32" s="5" t="s">
        <v>81</v>
      </c>
      <c r="D32" s="5" t="s">
        <v>82</v>
      </c>
      <c r="E32" s="5" t="s">
        <v>8</v>
      </c>
      <c r="F32" s="5"/>
    </row>
    <row r="33" spans="1:6">
      <c r="A33" s="5">
        <v>56</v>
      </c>
      <c r="B33" s="5" t="s">
        <v>83</v>
      </c>
      <c r="C33" s="5" t="s">
        <v>84</v>
      </c>
      <c r="D33" s="5" t="s">
        <v>85</v>
      </c>
      <c r="E33" s="5" t="s">
        <v>8</v>
      </c>
      <c r="F33" s="5"/>
    </row>
    <row r="34" spans="1:6">
      <c r="A34" s="5">
        <v>94</v>
      </c>
      <c r="B34" s="5" t="s">
        <v>86</v>
      </c>
      <c r="C34" s="5" t="s">
        <v>87</v>
      </c>
      <c r="D34" s="5" t="s">
        <v>82</v>
      </c>
      <c r="E34" s="5" t="s">
        <v>8</v>
      </c>
      <c r="F34" s="5"/>
    </row>
    <row r="35" spans="1:6">
      <c r="A35" s="5">
        <v>26</v>
      </c>
      <c r="B35" s="5" t="s">
        <v>90</v>
      </c>
      <c r="C35" s="5" t="s">
        <v>88</v>
      </c>
      <c r="D35" s="5" t="s">
        <v>89</v>
      </c>
      <c r="E35" s="5" t="s">
        <v>8</v>
      </c>
      <c r="F35" s="5"/>
    </row>
    <row r="36" spans="1:6">
      <c r="A36" s="5">
        <v>89</v>
      </c>
      <c r="B36" s="5" t="s">
        <v>91</v>
      </c>
      <c r="C36" s="5" t="s">
        <v>92</v>
      </c>
      <c r="D36" s="5" t="s">
        <v>93</v>
      </c>
      <c r="E36" s="5" t="s">
        <v>8</v>
      </c>
      <c r="F36" s="5"/>
    </row>
    <row r="37" spans="1:6">
      <c r="A37" s="5">
        <v>99</v>
      </c>
      <c r="B37" s="5" t="s">
        <v>94</v>
      </c>
      <c r="C37" s="5" t="s">
        <v>95</v>
      </c>
      <c r="D37" s="5" t="s">
        <v>82</v>
      </c>
      <c r="E37" s="5" t="s">
        <v>8</v>
      </c>
      <c r="F37" s="5"/>
    </row>
    <row r="38" spans="1:6">
      <c r="A38" s="5">
        <v>91</v>
      </c>
      <c r="B38" s="5" t="s">
        <v>96</v>
      </c>
      <c r="C38" s="5" t="s">
        <v>97</v>
      </c>
      <c r="D38" s="5" t="s">
        <v>98</v>
      </c>
      <c r="E38" s="5" t="s">
        <v>8</v>
      </c>
      <c r="F38" s="5"/>
    </row>
    <row r="39" spans="1:6">
      <c r="A39" s="5">
        <v>75</v>
      </c>
      <c r="B39" s="5" t="s">
        <v>99</v>
      </c>
      <c r="C39" s="5" t="s">
        <v>100</v>
      </c>
      <c r="D39" s="5" t="s">
        <v>71</v>
      </c>
      <c r="E39" s="5" t="s">
        <v>8</v>
      </c>
      <c r="F39" s="5"/>
    </row>
    <row r="40" spans="1:6">
      <c r="A40" s="5">
        <v>48</v>
      </c>
      <c r="B40" s="5" t="s">
        <v>101</v>
      </c>
      <c r="C40" s="5" t="s">
        <v>102</v>
      </c>
      <c r="D40" s="5" t="s">
        <v>103</v>
      </c>
      <c r="E40" s="5" t="s">
        <v>8</v>
      </c>
      <c r="F40" s="5"/>
    </row>
    <row r="41" spans="1:6">
      <c r="A41" s="5">
        <v>68</v>
      </c>
      <c r="B41" s="5" t="s">
        <v>104</v>
      </c>
      <c r="C41" s="5" t="s">
        <v>105</v>
      </c>
      <c r="D41" s="5" t="s">
        <v>106</v>
      </c>
      <c r="E41" s="5" t="s">
        <v>8</v>
      </c>
      <c r="F41" s="5"/>
    </row>
    <row r="42" spans="1:6">
      <c r="A42" s="5">
        <v>87</v>
      </c>
      <c r="B42" s="5" t="s">
        <v>107</v>
      </c>
      <c r="C42" s="5" t="s">
        <v>108</v>
      </c>
      <c r="D42" s="5" t="s">
        <v>109</v>
      </c>
      <c r="E42" s="5" t="s">
        <v>8</v>
      </c>
      <c r="F42" s="5"/>
    </row>
    <row r="43" spans="1:6">
      <c r="A43" s="5">
        <v>76</v>
      </c>
      <c r="B43" s="5" t="s">
        <v>110</v>
      </c>
      <c r="C43" s="5" t="s">
        <v>111</v>
      </c>
      <c r="D43" s="5" t="s">
        <v>112</v>
      </c>
      <c r="E43" s="5" t="s">
        <v>8</v>
      </c>
      <c r="F43" s="5"/>
    </row>
    <row r="44" spans="1:6">
      <c r="A44" s="5">
        <v>31</v>
      </c>
      <c r="B44" s="5" t="s">
        <v>113</v>
      </c>
      <c r="C44" s="5" t="s">
        <v>114</v>
      </c>
      <c r="D44" s="5" t="s">
        <v>68</v>
      </c>
      <c r="E44" s="5" t="s">
        <v>8</v>
      </c>
      <c r="F44" s="5"/>
    </row>
    <row r="45" spans="1:6">
      <c r="A45" s="5">
        <v>57</v>
      </c>
      <c r="B45" s="5" t="s">
        <v>115</v>
      </c>
      <c r="C45" s="5" t="s">
        <v>116</v>
      </c>
      <c r="D45" s="5" t="s">
        <v>117</v>
      </c>
      <c r="E45" s="5" t="s">
        <v>8</v>
      </c>
      <c r="F45" s="5"/>
    </row>
    <row r="46" spans="1:6">
      <c r="A46" s="5">
        <v>35</v>
      </c>
      <c r="B46" s="5" t="s">
        <v>118</v>
      </c>
      <c r="C46" s="5" t="s">
        <v>119</v>
      </c>
      <c r="D46" s="5" t="s">
        <v>62</v>
      </c>
      <c r="E46" s="5" t="s">
        <v>8</v>
      </c>
      <c r="F46" s="5"/>
    </row>
    <row r="47" spans="1:6">
      <c r="A47" s="5">
        <v>39</v>
      </c>
      <c r="B47" s="5" t="s">
        <v>120</v>
      </c>
      <c r="C47" s="5" t="s">
        <v>121</v>
      </c>
      <c r="D47" s="5" t="s">
        <v>122</v>
      </c>
      <c r="E47" s="5" t="s">
        <v>8</v>
      </c>
      <c r="F47" s="5"/>
    </row>
    <row r="48" spans="1:6">
      <c r="A48" s="5">
        <v>7</v>
      </c>
      <c r="B48" s="5" t="s">
        <v>123</v>
      </c>
      <c r="C48" s="5" t="s">
        <v>124</v>
      </c>
      <c r="D48" s="5" t="s">
        <v>93</v>
      </c>
      <c r="E48" s="5" t="s">
        <v>8</v>
      </c>
      <c r="F48" s="5"/>
    </row>
    <row r="49" spans="1:6">
      <c r="A49" s="5">
        <v>32</v>
      </c>
      <c r="B49" s="5" t="s">
        <v>125</v>
      </c>
      <c r="C49" s="5" t="s">
        <v>126</v>
      </c>
      <c r="D49" s="5" t="s">
        <v>127</v>
      </c>
      <c r="E49" s="5" t="s">
        <v>8</v>
      </c>
      <c r="F49" s="5"/>
    </row>
    <row r="50" spans="1:6">
      <c r="A50" s="5">
        <v>44</v>
      </c>
      <c r="B50" s="5" t="s">
        <v>128</v>
      </c>
      <c r="C50" s="5" t="s">
        <v>129</v>
      </c>
      <c r="D50" s="5" t="s">
        <v>130</v>
      </c>
      <c r="E50" s="5" t="s">
        <v>8</v>
      </c>
      <c r="F50" s="5"/>
    </row>
    <row r="51" spans="1:6">
      <c r="A51" s="5">
        <v>49</v>
      </c>
      <c r="B51" s="5" t="s">
        <v>131</v>
      </c>
      <c r="C51" s="5" t="s">
        <v>132</v>
      </c>
      <c r="D51" s="5" t="s">
        <v>74</v>
      </c>
      <c r="E51" s="5" t="s">
        <v>8</v>
      </c>
      <c r="F51" s="5"/>
    </row>
    <row r="52" spans="1:6">
      <c r="A52" s="5">
        <v>97</v>
      </c>
      <c r="B52" s="5" t="s">
        <v>133</v>
      </c>
      <c r="C52" s="5" t="s">
        <v>134</v>
      </c>
      <c r="D52" s="5" t="s">
        <v>135</v>
      </c>
      <c r="E52" s="5" t="s">
        <v>8</v>
      </c>
      <c r="F52" s="5"/>
    </row>
    <row r="53" spans="1:6">
      <c r="A53" s="5">
        <v>27</v>
      </c>
      <c r="B53" s="5" t="s">
        <v>136</v>
      </c>
      <c r="C53" s="5" t="s">
        <v>137</v>
      </c>
      <c r="D53" s="5" t="s">
        <v>71</v>
      </c>
      <c r="E53" s="5" t="s">
        <v>8</v>
      </c>
      <c r="F53" s="5"/>
    </row>
    <row r="54" spans="1:6">
      <c r="A54" s="5">
        <v>83</v>
      </c>
      <c r="B54" s="5" t="s">
        <v>138</v>
      </c>
      <c r="C54" s="5" t="s">
        <v>139</v>
      </c>
      <c r="D54" s="5" t="s">
        <v>140</v>
      </c>
      <c r="E54" s="5" t="s">
        <v>8</v>
      </c>
      <c r="F54" s="5"/>
    </row>
    <row r="55" spans="1:6">
      <c r="A55" s="5">
        <v>95</v>
      </c>
      <c r="B55" s="5" t="s">
        <v>141</v>
      </c>
      <c r="C55" s="5" t="s">
        <v>341</v>
      </c>
      <c r="D55" s="5" t="s">
        <v>85</v>
      </c>
      <c r="E55" s="5" t="s">
        <v>8</v>
      </c>
      <c r="F55" s="5"/>
    </row>
    <row r="56" spans="1:6" ht="15.75" thickBot="1">
      <c r="A56" s="14">
        <v>11</v>
      </c>
      <c r="B56" s="14" t="s">
        <v>142</v>
      </c>
      <c r="C56" s="14" t="s">
        <v>143</v>
      </c>
      <c r="D56" s="14" t="s">
        <v>144</v>
      </c>
      <c r="E56" s="14" t="s">
        <v>8</v>
      </c>
      <c r="F56" s="14"/>
    </row>
    <row r="57" spans="1:6">
      <c r="A57" s="6">
        <v>118</v>
      </c>
      <c r="B57" s="6" t="s">
        <v>145</v>
      </c>
      <c r="C57" s="6" t="s">
        <v>146</v>
      </c>
      <c r="D57" s="6" t="s">
        <v>147</v>
      </c>
      <c r="E57" s="6" t="s">
        <v>148</v>
      </c>
      <c r="F57" s="6"/>
    </row>
    <row r="58" spans="1:6">
      <c r="A58" s="5">
        <v>81</v>
      </c>
      <c r="B58" s="5" t="s">
        <v>149</v>
      </c>
      <c r="C58" s="5" t="s">
        <v>150</v>
      </c>
      <c r="D58" s="5" t="s">
        <v>98</v>
      </c>
      <c r="E58" s="5" t="s">
        <v>148</v>
      </c>
      <c r="F58" s="5"/>
    </row>
    <row r="59" spans="1:6">
      <c r="A59" s="5">
        <v>79</v>
      </c>
      <c r="B59" s="5" t="s">
        <v>151</v>
      </c>
      <c r="C59" s="5" t="s">
        <v>152</v>
      </c>
      <c r="D59" s="5" t="s">
        <v>71</v>
      </c>
      <c r="E59" s="5" t="s">
        <v>148</v>
      </c>
      <c r="F59" s="5"/>
    </row>
    <row r="60" spans="1:6">
      <c r="A60" s="5">
        <v>120</v>
      </c>
      <c r="B60" s="5" t="s">
        <v>153</v>
      </c>
      <c r="C60" s="5" t="s">
        <v>154</v>
      </c>
      <c r="D60" s="5" t="s">
        <v>147</v>
      </c>
      <c r="E60" s="5" t="s">
        <v>148</v>
      </c>
      <c r="F60" s="5"/>
    </row>
    <row r="61" spans="1:6">
      <c r="A61" s="5">
        <v>110</v>
      </c>
      <c r="B61" s="5" t="s">
        <v>155</v>
      </c>
      <c r="C61" s="5" t="s">
        <v>156</v>
      </c>
      <c r="D61" s="5" t="s">
        <v>147</v>
      </c>
      <c r="E61" s="5" t="s">
        <v>148</v>
      </c>
      <c r="F61" s="5"/>
    </row>
    <row r="62" spans="1:6">
      <c r="A62" s="5">
        <v>43</v>
      </c>
      <c r="B62" s="5" t="s">
        <v>157</v>
      </c>
      <c r="C62" s="5" t="s">
        <v>158</v>
      </c>
      <c r="D62" s="5" t="s">
        <v>159</v>
      </c>
      <c r="E62" s="5" t="s">
        <v>148</v>
      </c>
      <c r="F62" s="5"/>
    </row>
    <row r="63" spans="1:6">
      <c r="A63" s="5">
        <v>13</v>
      </c>
      <c r="B63" s="5" t="s">
        <v>160</v>
      </c>
      <c r="C63" s="5" t="s">
        <v>161</v>
      </c>
      <c r="D63" s="5" t="s">
        <v>162</v>
      </c>
      <c r="E63" s="5" t="s">
        <v>148</v>
      </c>
      <c r="F63" s="5"/>
    </row>
    <row r="64" spans="1:6">
      <c r="A64" s="5">
        <v>109</v>
      </c>
      <c r="B64" s="5" t="s">
        <v>163</v>
      </c>
      <c r="C64" s="5" t="s">
        <v>164</v>
      </c>
      <c r="D64" s="5" t="s">
        <v>93</v>
      </c>
      <c r="E64" s="5" t="s">
        <v>148</v>
      </c>
      <c r="F64" s="5"/>
    </row>
    <row r="65" spans="1:6">
      <c r="A65" s="5">
        <v>98</v>
      </c>
      <c r="B65" s="5" t="s">
        <v>165</v>
      </c>
      <c r="C65" s="5" t="s">
        <v>166</v>
      </c>
      <c r="D65" s="5" t="s">
        <v>167</v>
      </c>
      <c r="E65" s="5" t="s">
        <v>148</v>
      </c>
      <c r="F65" s="5"/>
    </row>
    <row r="66" spans="1:6">
      <c r="A66" s="5">
        <v>96</v>
      </c>
      <c r="B66" s="5" t="s">
        <v>168</v>
      </c>
      <c r="C66" s="5" t="s">
        <v>169</v>
      </c>
      <c r="D66" s="5" t="s">
        <v>170</v>
      </c>
      <c r="E66" s="5" t="s">
        <v>148</v>
      </c>
      <c r="F66" s="5"/>
    </row>
    <row r="67" spans="1:6">
      <c r="A67" s="5">
        <v>100</v>
      </c>
      <c r="B67" s="5" t="s">
        <v>171</v>
      </c>
      <c r="C67" s="5" t="s">
        <v>172</v>
      </c>
      <c r="D67" s="5" t="s">
        <v>173</v>
      </c>
      <c r="E67" s="5" t="s">
        <v>148</v>
      </c>
      <c r="F67" s="5"/>
    </row>
    <row r="68" spans="1:6">
      <c r="A68" s="5">
        <v>34</v>
      </c>
      <c r="B68" s="5" t="s">
        <v>174</v>
      </c>
      <c r="C68" s="5" t="s">
        <v>175</v>
      </c>
      <c r="D68" s="5" t="s">
        <v>176</v>
      </c>
      <c r="E68" s="5" t="s">
        <v>148</v>
      </c>
      <c r="F68" s="5"/>
    </row>
    <row r="69" spans="1:6">
      <c r="A69" s="5">
        <v>55</v>
      </c>
      <c r="B69" s="5" t="s">
        <v>177</v>
      </c>
      <c r="C69" s="5" t="s">
        <v>178</v>
      </c>
      <c r="D69" s="5" t="s">
        <v>159</v>
      </c>
      <c r="E69" s="5" t="s">
        <v>148</v>
      </c>
      <c r="F69" s="5"/>
    </row>
    <row r="70" spans="1:6">
      <c r="A70" s="5">
        <v>90</v>
      </c>
      <c r="B70" s="5" t="s">
        <v>179</v>
      </c>
      <c r="C70" s="5" t="s">
        <v>180</v>
      </c>
      <c r="D70" s="5" t="s">
        <v>68</v>
      </c>
      <c r="E70" s="5" t="s">
        <v>148</v>
      </c>
      <c r="F70" s="5"/>
    </row>
    <row r="71" spans="1:6">
      <c r="A71" s="5">
        <v>242</v>
      </c>
      <c r="B71" s="5" t="s">
        <v>181</v>
      </c>
      <c r="C71" s="5" t="s">
        <v>182</v>
      </c>
      <c r="D71" s="5" t="s">
        <v>183</v>
      </c>
      <c r="E71" s="5" t="s">
        <v>148</v>
      </c>
      <c r="F71" s="5"/>
    </row>
    <row r="72" spans="1:6">
      <c r="A72" s="5">
        <v>64</v>
      </c>
      <c r="B72" s="5" t="s">
        <v>184</v>
      </c>
      <c r="C72" s="5" t="s">
        <v>185</v>
      </c>
      <c r="D72" s="5" t="s">
        <v>186</v>
      </c>
      <c r="E72" s="5" t="s">
        <v>148</v>
      </c>
      <c r="F72" s="5"/>
    </row>
    <row r="73" spans="1:6">
      <c r="A73" s="5">
        <v>38</v>
      </c>
      <c r="B73" s="5" t="s">
        <v>187</v>
      </c>
      <c r="C73" s="5" t="s">
        <v>188</v>
      </c>
      <c r="D73" s="5" t="s">
        <v>189</v>
      </c>
      <c r="E73" s="5" t="s">
        <v>148</v>
      </c>
      <c r="F73" s="5"/>
    </row>
    <row r="74" spans="1:6">
      <c r="A74" s="5">
        <v>20</v>
      </c>
      <c r="B74" s="5" t="s">
        <v>190</v>
      </c>
      <c r="C74" s="5" t="s">
        <v>191</v>
      </c>
      <c r="D74" s="5" t="s">
        <v>192</v>
      </c>
      <c r="E74" s="5" t="s">
        <v>148</v>
      </c>
      <c r="F74" s="5"/>
    </row>
    <row r="75" spans="1:6">
      <c r="A75" s="5">
        <v>69</v>
      </c>
      <c r="B75" s="5" t="s">
        <v>194</v>
      </c>
      <c r="C75" s="5" t="s">
        <v>193</v>
      </c>
      <c r="D75" s="5" t="s">
        <v>195</v>
      </c>
      <c r="E75" s="5" t="s">
        <v>148</v>
      </c>
      <c r="F75" s="5"/>
    </row>
    <row r="76" spans="1:6">
      <c r="A76" s="5">
        <v>46</v>
      </c>
      <c r="B76" s="5" t="s">
        <v>196</v>
      </c>
      <c r="C76" s="5" t="s">
        <v>197</v>
      </c>
      <c r="D76" s="5" t="s">
        <v>198</v>
      </c>
      <c r="E76" s="5" t="s">
        <v>148</v>
      </c>
      <c r="F76" s="5"/>
    </row>
    <row r="77" spans="1:6">
      <c r="A77" s="5">
        <v>24</v>
      </c>
      <c r="B77" s="5" t="s">
        <v>199</v>
      </c>
      <c r="C77" s="5" t="s">
        <v>200</v>
      </c>
      <c r="D77" s="5" t="s">
        <v>201</v>
      </c>
      <c r="E77" s="5" t="s">
        <v>148</v>
      </c>
      <c r="F77" s="5"/>
    </row>
    <row r="78" spans="1:6">
      <c r="A78" s="5">
        <v>28</v>
      </c>
      <c r="B78" s="5" t="s">
        <v>202</v>
      </c>
      <c r="C78" s="5" t="s">
        <v>203</v>
      </c>
      <c r="D78" s="5" t="s">
        <v>62</v>
      </c>
      <c r="E78" s="5" t="s">
        <v>148</v>
      </c>
      <c r="F78" s="5"/>
    </row>
    <row r="79" spans="1:6">
      <c r="A79" s="5">
        <v>42</v>
      </c>
      <c r="B79" s="5" t="s">
        <v>204</v>
      </c>
      <c r="C79" s="5" t="s">
        <v>205</v>
      </c>
      <c r="D79" s="5" t="s">
        <v>206</v>
      </c>
      <c r="E79" s="5" t="s">
        <v>148</v>
      </c>
      <c r="F79" s="5"/>
    </row>
    <row r="80" spans="1:6" ht="15.75" thickBot="1">
      <c r="A80" s="14">
        <v>77</v>
      </c>
      <c r="B80" s="14" t="s">
        <v>207</v>
      </c>
      <c r="C80" s="14" t="s">
        <v>208</v>
      </c>
      <c r="D80" s="14" t="s">
        <v>62</v>
      </c>
      <c r="E80" s="14" t="s">
        <v>148</v>
      </c>
      <c r="F80" s="14"/>
    </row>
    <row r="81" spans="1:6">
      <c r="A81" s="6">
        <v>50</v>
      </c>
      <c r="B81" s="6" t="s">
        <v>209</v>
      </c>
      <c r="C81" s="6" t="s">
        <v>210</v>
      </c>
      <c r="D81" s="6" t="s">
        <v>98</v>
      </c>
      <c r="E81" s="6" t="s">
        <v>211</v>
      </c>
      <c r="F81" s="6"/>
    </row>
    <row r="82" spans="1:6">
      <c r="A82" s="5">
        <v>19</v>
      </c>
      <c r="B82" s="5" t="s">
        <v>212</v>
      </c>
      <c r="C82" s="5" t="s">
        <v>213</v>
      </c>
      <c r="D82" s="5" t="s">
        <v>147</v>
      </c>
      <c r="E82" s="6" t="s">
        <v>211</v>
      </c>
      <c r="F82" s="5"/>
    </row>
    <row r="83" spans="1:6">
      <c r="A83" s="5">
        <v>105</v>
      </c>
      <c r="B83" s="5" t="s">
        <v>214</v>
      </c>
      <c r="C83" s="5" t="s">
        <v>215</v>
      </c>
      <c r="D83" s="5" t="s">
        <v>98</v>
      </c>
      <c r="E83" s="6" t="s">
        <v>211</v>
      </c>
      <c r="F83" s="5"/>
    </row>
    <row r="84" spans="1:6">
      <c r="A84" s="5">
        <v>114</v>
      </c>
      <c r="B84" s="5" t="s">
        <v>216</v>
      </c>
      <c r="C84" s="5" t="s">
        <v>217</v>
      </c>
      <c r="D84" s="5" t="s">
        <v>218</v>
      </c>
      <c r="E84" s="6" t="s">
        <v>211</v>
      </c>
      <c r="F84" s="5"/>
    </row>
    <row r="85" spans="1:6">
      <c r="A85" s="5">
        <v>63</v>
      </c>
      <c r="B85" s="5" t="s">
        <v>219</v>
      </c>
      <c r="C85" s="5" t="s">
        <v>220</v>
      </c>
      <c r="D85" s="5" t="s">
        <v>122</v>
      </c>
      <c r="E85" s="6" t="s">
        <v>211</v>
      </c>
      <c r="F85" s="5"/>
    </row>
    <row r="86" spans="1:6">
      <c r="A86" s="5">
        <v>33</v>
      </c>
      <c r="B86" s="5" t="s">
        <v>221</v>
      </c>
      <c r="C86" s="5" t="s">
        <v>222</v>
      </c>
      <c r="D86" s="5" t="s">
        <v>144</v>
      </c>
      <c r="E86" s="6" t="s">
        <v>211</v>
      </c>
      <c r="F86" s="5"/>
    </row>
    <row r="87" spans="1:6">
      <c r="A87" s="5">
        <v>86</v>
      </c>
      <c r="B87" s="5" t="s">
        <v>223</v>
      </c>
      <c r="C87" s="5" t="s">
        <v>224</v>
      </c>
      <c r="D87" s="5" t="s">
        <v>122</v>
      </c>
      <c r="E87" s="6" t="s">
        <v>211</v>
      </c>
      <c r="F87" s="5"/>
    </row>
    <row r="88" spans="1:6">
      <c r="A88" s="5">
        <v>41</v>
      </c>
      <c r="B88" s="5" t="s">
        <v>225</v>
      </c>
      <c r="C88" s="5" t="s">
        <v>226</v>
      </c>
      <c r="D88" s="5" t="s">
        <v>227</v>
      </c>
      <c r="E88" s="6" t="s">
        <v>211</v>
      </c>
      <c r="F88" s="5"/>
    </row>
    <row r="89" spans="1:6">
      <c r="A89" s="5">
        <v>54</v>
      </c>
      <c r="B89" s="5" t="s">
        <v>228</v>
      </c>
      <c r="C89" s="5" t="s">
        <v>229</v>
      </c>
      <c r="D89" s="5" t="s">
        <v>71</v>
      </c>
      <c r="E89" s="6" t="s">
        <v>211</v>
      </c>
      <c r="F89" s="5"/>
    </row>
    <row r="90" spans="1:6">
      <c r="A90" s="5">
        <v>51</v>
      </c>
      <c r="B90" s="5" t="s">
        <v>230</v>
      </c>
      <c r="C90" s="5"/>
      <c r="D90" s="5" t="s">
        <v>71</v>
      </c>
      <c r="E90" s="6" t="s">
        <v>211</v>
      </c>
      <c r="F90" s="5"/>
    </row>
    <row r="91" spans="1:6">
      <c r="A91" s="5">
        <v>10</v>
      </c>
      <c r="B91" s="5" t="s">
        <v>231</v>
      </c>
      <c r="C91" s="5" t="s">
        <v>232</v>
      </c>
      <c r="D91" s="5" t="s">
        <v>233</v>
      </c>
      <c r="E91" s="6" t="s">
        <v>211</v>
      </c>
      <c r="F91" s="5"/>
    </row>
    <row r="92" spans="1:6">
      <c r="A92" s="5">
        <v>53</v>
      </c>
      <c r="B92" s="5" t="s">
        <v>234</v>
      </c>
      <c r="C92" s="5" t="s">
        <v>235</v>
      </c>
      <c r="D92" s="5" t="s">
        <v>236</v>
      </c>
      <c r="E92" s="6" t="s">
        <v>211</v>
      </c>
      <c r="F92" s="5"/>
    </row>
    <row r="93" spans="1:6">
      <c r="A93" s="5">
        <v>92</v>
      </c>
      <c r="B93" s="5" t="s">
        <v>237</v>
      </c>
      <c r="C93" s="5"/>
      <c r="D93" s="5"/>
      <c r="E93" s="5" t="s">
        <v>211</v>
      </c>
      <c r="F93" s="5"/>
    </row>
    <row r="94" spans="1:6" ht="15.75" thickBot="1">
      <c r="A94" s="14">
        <v>70</v>
      </c>
      <c r="B94" s="14" t="s">
        <v>238</v>
      </c>
      <c r="C94" s="14" t="s">
        <v>239</v>
      </c>
      <c r="D94" s="14" t="s">
        <v>201</v>
      </c>
      <c r="E94" s="16" t="s">
        <v>211</v>
      </c>
      <c r="F94" s="14"/>
    </row>
    <row r="95" spans="1:6">
      <c r="A95" s="6">
        <v>67</v>
      </c>
      <c r="B95" s="6" t="s">
        <v>241</v>
      </c>
      <c r="C95" s="6" t="s">
        <v>242</v>
      </c>
      <c r="D95" s="6" t="s">
        <v>147</v>
      </c>
      <c r="E95" s="6" t="s">
        <v>240</v>
      </c>
      <c r="F95" s="6"/>
    </row>
    <row r="96" spans="1:6">
      <c r="A96" s="5">
        <v>111</v>
      </c>
      <c r="B96" s="5" t="s">
        <v>243</v>
      </c>
      <c r="C96" s="5" t="s">
        <v>244</v>
      </c>
      <c r="D96" s="5" t="s">
        <v>245</v>
      </c>
      <c r="E96" s="6" t="s">
        <v>240</v>
      </c>
      <c r="F96" s="5"/>
    </row>
    <row r="97" spans="1:6">
      <c r="A97" s="5">
        <v>37</v>
      </c>
      <c r="B97" s="5" t="s">
        <v>246</v>
      </c>
      <c r="C97" s="5" t="s">
        <v>247</v>
      </c>
      <c r="D97" s="5" t="s">
        <v>147</v>
      </c>
      <c r="E97" s="6" t="s">
        <v>240</v>
      </c>
      <c r="F97" s="5"/>
    </row>
    <row r="98" spans="1:6">
      <c r="A98" s="5">
        <v>108</v>
      </c>
      <c r="B98" s="5" t="s">
        <v>248</v>
      </c>
      <c r="C98" s="5" t="s">
        <v>249</v>
      </c>
      <c r="D98" s="5" t="s">
        <v>198</v>
      </c>
      <c r="E98" s="6" t="s">
        <v>240</v>
      </c>
      <c r="F98" s="5"/>
    </row>
    <row r="99" spans="1:6">
      <c r="A99" s="5">
        <v>93</v>
      </c>
      <c r="B99" s="5" t="s">
        <v>250</v>
      </c>
      <c r="C99" s="5" t="s">
        <v>251</v>
      </c>
      <c r="D99" s="5" t="s">
        <v>68</v>
      </c>
      <c r="E99" s="6" t="s">
        <v>240</v>
      </c>
      <c r="F99" s="5"/>
    </row>
    <row r="100" spans="1:6" ht="15.75" thickBot="1">
      <c r="A100" s="14">
        <v>88</v>
      </c>
      <c r="B100" s="14" t="s">
        <v>252</v>
      </c>
      <c r="C100" s="14" t="s">
        <v>253</v>
      </c>
      <c r="D100" s="14" t="s">
        <v>68</v>
      </c>
      <c r="E100" s="14" t="s">
        <v>240</v>
      </c>
      <c r="F100" s="14"/>
    </row>
    <row r="101" spans="1:6">
      <c r="A101" s="6">
        <v>72</v>
      </c>
      <c r="B101" s="6" t="s">
        <v>254</v>
      </c>
      <c r="C101" s="6" t="s">
        <v>255</v>
      </c>
      <c r="D101" s="6" t="s">
        <v>256</v>
      </c>
      <c r="E101" s="6" t="s">
        <v>257</v>
      </c>
      <c r="F101" s="6"/>
    </row>
    <row r="102" spans="1:6">
      <c r="A102" s="5">
        <v>102</v>
      </c>
      <c r="B102" s="5" t="s">
        <v>258</v>
      </c>
      <c r="C102" s="5" t="s">
        <v>259</v>
      </c>
      <c r="D102" s="5" t="s">
        <v>192</v>
      </c>
      <c r="E102" s="6" t="s">
        <v>257</v>
      </c>
      <c r="F102" s="5"/>
    </row>
    <row r="103" spans="1:6">
      <c r="A103" s="5">
        <v>36</v>
      </c>
      <c r="B103" s="5" t="s">
        <v>260</v>
      </c>
      <c r="C103" s="5" t="s">
        <v>261</v>
      </c>
      <c r="D103" s="5" t="s">
        <v>262</v>
      </c>
      <c r="E103" s="6" t="s">
        <v>257</v>
      </c>
      <c r="F103" s="5"/>
    </row>
    <row r="104" spans="1:6">
      <c r="A104" s="5">
        <v>85</v>
      </c>
      <c r="B104" s="5" t="s">
        <v>263</v>
      </c>
      <c r="C104" s="5" t="s">
        <v>265</v>
      </c>
      <c r="D104" s="5" t="s">
        <v>264</v>
      </c>
      <c r="E104" s="5" t="s">
        <v>257</v>
      </c>
      <c r="F104" s="5"/>
    </row>
    <row r="105" spans="1:6" ht="15.75" thickBot="1">
      <c r="A105" s="14">
        <v>8</v>
      </c>
      <c r="B105" s="14" t="s">
        <v>266</v>
      </c>
      <c r="C105" s="14" t="s">
        <v>267</v>
      </c>
      <c r="D105" s="14" t="s">
        <v>268</v>
      </c>
      <c r="E105" s="16" t="s">
        <v>257</v>
      </c>
      <c r="F105" s="14"/>
    </row>
    <row r="106" spans="1:6">
      <c r="A106" s="6">
        <v>1</v>
      </c>
      <c r="B106" s="6" t="s">
        <v>276</v>
      </c>
      <c r="C106" s="6" t="s">
        <v>277</v>
      </c>
      <c r="D106" s="6" t="s">
        <v>147</v>
      </c>
      <c r="E106" s="6" t="s">
        <v>240</v>
      </c>
      <c r="F106" s="6"/>
    </row>
    <row r="107" spans="1:6">
      <c r="A107" s="5">
        <v>6</v>
      </c>
      <c r="B107" s="5" t="s">
        <v>279</v>
      </c>
      <c r="C107" s="5" t="s">
        <v>280</v>
      </c>
      <c r="D107" s="5" t="s">
        <v>68</v>
      </c>
      <c r="E107" s="5" t="s">
        <v>211</v>
      </c>
      <c r="F107" s="5"/>
    </row>
    <row r="108" spans="1:6">
      <c r="A108" s="5">
        <v>5</v>
      </c>
      <c r="B108" s="5" t="s">
        <v>294</v>
      </c>
      <c r="C108" s="5"/>
      <c r="D108" s="5" t="s">
        <v>68</v>
      </c>
      <c r="E108" s="5" t="s">
        <v>211</v>
      </c>
      <c r="F108" s="5"/>
    </row>
    <row r="109" spans="1:6">
      <c r="A109" s="5">
        <v>594</v>
      </c>
      <c r="B109" s="5" t="s">
        <v>295</v>
      </c>
      <c r="C109" s="5" t="s">
        <v>296</v>
      </c>
      <c r="D109" s="5" t="s">
        <v>68</v>
      </c>
      <c r="E109" s="5" t="s">
        <v>211</v>
      </c>
      <c r="F109" s="5"/>
    </row>
    <row r="110" spans="1:6">
      <c r="A110" s="5">
        <v>66</v>
      </c>
      <c r="B110" s="5" t="s">
        <v>297</v>
      </c>
      <c r="C110" s="5" t="s">
        <v>298</v>
      </c>
      <c r="D110" s="5" t="s">
        <v>93</v>
      </c>
      <c r="E110" s="5" t="s">
        <v>148</v>
      </c>
      <c r="F110" s="5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workbookViewId="0">
      <selection activeCell="F2" sqref="F2:F3"/>
    </sheetView>
  </sheetViews>
  <sheetFormatPr defaultRowHeight="15"/>
  <cols>
    <col min="1" max="1" width="8.5703125" style="46" customWidth="1"/>
    <col min="2" max="3" width="35.7109375" style="39" customWidth="1"/>
    <col min="4" max="4" width="15.7109375" style="39" customWidth="1"/>
    <col min="5" max="5" width="9.7109375" style="39" customWidth="1"/>
    <col min="6" max="6" width="14.140625" style="40" customWidth="1"/>
    <col min="7" max="7" width="15.7109375" style="37" customWidth="1"/>
    <col min="8" max="8" width="11.140625" style="38" customWidth="1"/>
    <col min="9" max="16384" width="9.140625" style="39"/>
  </cols>
  <sheetData>
    <row r="1" spans="1:8" ht="21.75" customHeight="1">
      <c r="A1" s="55" t="s">
        <v>270</v>
      </c>
      <c r="B1" s="55"/>
      <c r="C1" s="55"/>
      <c r="D1" s="55"/>
      <c r="E1" s="55"/>
      <c r="F1" s="55"/>
      <c r="G1" s="55"/>
      <c r="H1" s="55"/>
    </row>
    <row r="2" spans="1:8" ht="15" customHeight="1">
      <c r="A2" s="56" t="s">
        <v>0</v>
      </c>
      <c r="B2" s="57" t="s">
        <v>1</v>
      </c>
      <c r="C2" s="57" t="s">
        <v>2</v>
      </c>
      <c r="D2" s="57" t="s">
        <v>5</v>
      </c>
      <c r="E2" s="56" t="s">
        <v>6</v>
      </c>
      <c r="F2" s="58" t="s">
        <v>364</v>
      </c>
      <c r="G2" s="59" t="s">
        <v>3</v>
      </c>
      <c r="H2" s="60" t="s">
        <v>4</v>
      </c>
    </row>
    <row r="3" spans="1:8" s="37" customFormat="1" ht="30" customHeight="1">
      <c r="A3" s="56"/>
      <c r="B3" s="57"/>
      <c r="C3" s="57"/>
      <c r="D3" s="57"/>
      <c r="E3" s="56"/>
      <c r="F3" s="58"/>
      <c r="G3" s="59"/>
      <c r="H3" s="60"/>
    </row>
    <row r="4" spans="1:8">
      <c r="A4" s="41">
        <v>25</v>
      </c>
      <c r="B4" s="42" t="str">
        <f>VLOOKUP(A4,Список!A2:D110,2,FALSE)</f>
        <v>Горбачев Антон Геннадьевич</v>
      </c>
      <c r="C4" s="42" t="str">
        <f>VLOOKUP(A4,Список!A2:D110,3,FALSE)</f>
        <v>Горбачева Олеся Геннадьевна</v>
      </c>
      <c r="D4" s="42" t="str">
        <f>VLOOKUP(A4,Список!A2:D110,4,FALSE)</f>
        <v>Квадроцикл</v>
      </c>
      <c r="E4" s="43">
        <v>13</v>
      </c>
      <c r="F4" s="50">
        <v>9</v>
      </c>
      <c r="G4" s="4">
        <f>E4</f>
        <v>13</v>
      </c>
      <c r="H4" s="44" t="s">
        <v>291</v>
      </c>
    </row>
    <row r="5" spans="1:8">
      <c r="A5" s="17">
        <v>103</v>
      </c>
      <c r="B5" s="18" t="str">
        <f>VLOOKUP(A5,Список!A3:D111,2,FALSE)</f>
        <v>Перепелов Александр Сергеевич</v>
      </c>
      <c r="C5" s="18">
        <f>VLOOKUP(A5,Список!A3:D111,3,FALSE)</f>
        <v>0</v>
      </c>
      <c r="D5" s="18" t="str">
        <f>VLOOKUP(A5,Список!A3:D111,4,FALSE)</f>
        <v>Arctic Cat</v>
      </c>
      <c r="E5" s="10">
        <v>155</v>
      </c>
      <c r="F5" s="19">
        <v>5</v>
      </c>
      <c r="G5" s="19">
        <f t="shared" ref="G5:G16" si="0">E5</f>
        <v>155</v>
      </c>
      <c r="H5" s="22" t="s">
        <v>299</v>
      </c>
    </row>
    <row r="6" spans="1:8">
      <c r="A6" s="17">
        <v>104</v>
      </c>
      <c r="B6" s="18" t="str">
        <f>VLOOKUP(A6,Список!A4:D112,2,FALSE)</f>
        <v>Воронин О.В.</v>
      </c>
      <c r="C6" s="18">
        <f>VLOOKUP(A6,Список!A4:D112,3,FALSE)</f>
        <v>0</v>
      </c>
      <c r="D6" s="18" t="str">
        <f>VLOOKUP(A6,Список!A4:D112,4,FALSE)</f>
        <v>Arctic Cat</v>
      </c>
      <c r="E6" s="10">
        <v>155</v>
      </c>
      <c r="F6" s="19">
        <v>5</v>
      </c>
      <c r="G6" s="19">
        <f t="shared" si="0"/>
        <v>155</v>
      </c>
      <c r="H6" s="20" t="s">
        <v>300</v>
      </c>
    </row>
    <row r="7" spans="1:8">
      <c r="A7" s="41">
        <v>45</v>
      </c>
      <c r="B7" s="42" t="str">
        <f>VLOOKUP(A7,Список!A2:E110,2,FALSE)</f>
        <v>Нестеров Евгений Валентинович</v>
      </c>
      <c r="C7" s="42" t="str">
        <f>VLOOKUP(A7,Список!A2:E110,3,FALSE)</f>
        <v>Борисов Алексей Алесандрович</v>
      </c>
      <c r="D7" s="42" t="str">
        <f>VLOOKUP(A7,Список!A2:E110,4,FALSE)</f>
        <v xml:space="preserve">BRP </v>
      </c>
      <c r="E7" s="43">
        <v>115</v>
      </c>
      <c r="F7" s="50">
        <v>6</v>
      </c>
      <c r="G7" s="4">
        <f t="shared" si="0"/>
        <v>115</v>
      </c>
      <c r="H7" s="45" t="s">
        <v>311</v>
      </c>
    </row>
    <row r="8" spans="1:8">
      <c r="A8" s="17">
        <v>12</v>
      </c>
      <c r="B8" s="18" t="str">
        <f>VLOOKUP(A8,Список!A2:E110,2,FALSE)</f>
        <v>Лившиц Антон Александрович</v>
      </c>
      <c r="C8" s="18">
        <f>VLOOKUP(A8,Список!A2:E110,3,FALSE)</f>
        <v>0</v>
      </c>
      <c r="D8" s="18" t="str">
        <f>VLOOKUP(A8,Список!A2:E110,4,FALSE)</f>
        <v>BRP 650</v>
      </c>
      <c r="E8" s="10">
        <v>90</v>
      </c>
      <c r="F8" s="19">
        <v>7</v>
      </c>
      <c r="G8" s="19">
        <f t="shared" si="0"/>
        <v>90</v>
      </c>
      <c r="H8" s="20" t="s">
        <v>312</v>
      </c>
    </row>
    <row r="9" spans="1:8">
      <c r="A9" s="17">
        <v>21</v>
      </c>
      <c r="B9" s="18" t="str">
        <f>VLOOKUP(A9,Список!A3:E111,2,FALSE)</f>
        <v>Лившиц Александр Михайлович</v>
      </c>
      <c r="C9" s="18">
        <f>VLOOKUP(A9,Список!A3:E111,3,FALSE)</f>
        <v>0</v>
      </c>
      <c r="D9" s="18" t="str">
        <f>VLOOKUP(A9,Список!A3:E111,4,FALSE)</f>
        <v>BRP 1000</v>
      </c>
      <c r="E9" s="10">
        <v>90</v>
      </c>
      <c r="F9" s="19">
        <v>7</v>
      </c>
      <c r="G9" s="19">
        <f t="shared" si="0"/>
        <v>90</v>
      </c>
      <c r="H9" s="20" t="s">
        <v>312</v>
      </c>
    </row>
    <row r="10" spans="1:8" ht="18.75">
      <c r="A10" s="41">
        <v>3</v>
      </c>
      <c r="B10" s="42" t="str">
        <f>VLOOKUP(A10,Список!A4:E112,2,FALSE)</f>
        <v>Колесников Андрей</v>
      </c>
      <c r="C10" s="42" t="str">
        <f>VLOOKUP(A10,Список!A4:E112,3,FALSE)</f>
        <v xml:space="preserve">Прянчиков Сергей </v>
      </c>
      <c r="D10" s="42" t="str">
        <f>VLOOKUP(A10,Список!A4:E112,4,FALSE)</f>
        <v>Yamaha grizzli700</v>
      </c>
      <c r="E10" s="43">
        <v>170</v>
      </c>
      <c r="F10" s="54">
        <v>3</v>
      </c>
      <c r="G10" s="4">
        <f t="shared" si="0"/>
        <v>170</v>
      </c>
      <c r="H10" s="45" t="s">
        <v>317</v>
      </c>
    </row>
    <row r="11" spans="1:8">
      <c r="A11" s="41">
        <v>30</v>
      </c>
      <c r="B11" s="42" t="str">
        <f>VLOOKUP(A11,Список!A5:E113,2,FALSE)</f>
        <v>Татарницев Е.В.</v>
      </c>
      <c r="C11" s="42" t="str">
        <f>VLOOKUP(A11,Список!A5:E113,3,FALSE)</f>
        <v>Татарницев В.В.</v>
      </c>
      <c r="D11" s="42">
        <f>VLOOKUP(A11,Список!A5:E113,4,FALSE)</f>
        <v>0</v>
      </c>
      <c r="E11" s="43">
        <v>67</v>
      </c>
      <c r="F11" s="50">
        <v>8</v>
      </c>
      <c r="G11" s="4">
        <f t="shared" si="0"/>
        <v>67</v>
      </c>
      <c r="H11" s="45" t="s">
        <v>321</v>
      </c>
    </row>
    <row r="12" spans="1:8">
      <c r="A12" s="41">
        <v>61</v>
      </c>
      <c r="B12" s="42" t="str">
        <f>VLOOKUP(A12,Список!A2:E110,2,FALSE)</f>
        <v>Комиссаров Александр</v>
      </c>
      <c r="C12" s="42" t="str">
        <f>VLOOKUP(A12,Список!A2:E110,3,FALSE)</f>
        <v>Ремнев Владимир</v>
      </c>
      <c r="D12" s="42" t="str">
        <f>VLOOKUP(A12,Список!A2:E110,4,FALSE)</f>
        <v>Yamaha grizzli</v>
      </c>
      <c r="E12" s="43">
        <v>162</v>
      </c>
      <c r="F12" s="50">
        <v>4</v>
      </c>
      <c r="G12" s="4">
        <f t="shared" si="0"/>
        <v>162</v>
      </c>
      <c r="H12" s="45" t="s">
        <v>326</v>
      </c>
    </row>
    <row r="13" spans="1:8" ht="18.75">
      <c r="A13" s="17">
        <v>112</v>
      </c>
      <c r="B13" s="18" t="str">
        <f>VLOOKUP(A13,Список!A3:E111,2,FALSE)</f>
        <v>Флоров Сергей Владимирович</v>
      </c>
      <c r="C13" s="18">
        <f>VLOOKUP(A13,Список!A3:E111,3,FALSE)</f>
        <v>0</v>
      </c>
      <c r="D13" s="18" t="str">
        <f>VLOOKUP(A13,Список!A3:E111,4,FALSE)</f>
        <v>Suzuki KQ 750</v>
      </c>
      <c r="E13" s="10">
        <v>185</v>
      </c>
      <c r="F13" s="51">
        <v>1</v>
      </c>
      <c r="G13" s="19">
        <f t="shared" si="0"/>
        <v>185</v>
      </c>
      <c r="H13" s="20" t="s">
        <v>335</v>
      </c>
    </row>
    <row r="14" spans="1:8" ht="18.75">
      <c r="A14" s="17">
        <v>113</v>
      </c>
      <c r="B14" s="18" t="str">
        <f>VLOOKUP(A14,Список!A4:E112,2,FALSE)</f>
        <v>Ерофеев Михаил Вячеславович</v>
      </c>
      <c r="C14" s="18">
        <f>VLOOKUP(A14,Список!A4:E112,3,FALSE)</f>
        <v>0</v>
      </c>
      <c r="D14" s="18" t="str">
        <f>VLOOKUP(A14,Список!A4:E112,4,FALSE)</f>
        <v>Suzuki KQ 750</v>
      </c>
      <c r="E14" s="10">
        <v>185</v>
      </c>
      <c r="F14" s="51">
        <v>1</v>
      </c>
      <c r="G14" s="19">
        <f t="shared" si="0"/>
        <v>185</v>
      </c>
      <c r="H14" s="20" t="s">
        <v>335</v>
      </c>
    </row>
    <row r="15" spans="1:8" ht="18.75">
      <c r="A15" s="42">
        <v>2</v>
      </c>
      <c r="B15" s="42" t="s">
        <v>10</v>
      </c>
      <c r="C15" s="42"/>
      <c r="D15" s="42" t="s">
        <v>12</v>
      </c>
      <c r="E15" s="43">
        <v>175</v>
      </c>
      <c r="F15" s="52">
        <v>2</v>
      </c>
      <c r="G15" s="4">
        <f t="shared" si="0"/>
        <v>175</v>
      </c>
      <c r="H15" s="45" t="s">
        <v>335</v>
      </c>
    </row>
    <row r="16" spans="1:8" ht="18.75">
      <c r="A16" s="42">
        <v>4</v>
      </c>
      <c r="B16" s="42" t="s">
        <v>11</v>
      </c>
      <c r="C16" s="42"/>
      <c r="D16" s="42" t="s">
        <v>13</v>
      </c>
      <c r="E16" s="43">
        <v>175</v>
      </c>
      <c r="F16" s="52">
        <v>2</v>
      </c>
      <c r="G16" s="4">
        <f t="shared" si="0"/>
        <v>175</v>
      </c>
      <c r="H16" s="45" t="s">
        <v>335</v>
      </c>
    </row>
    <row r="21" spans="2:2">
      <c r="B21" s="39" t="s">
        <v>358</v>
      </c>
    </row>
    <row r="22" spans="2:2">
      <c r="B22" s="39" t="s">
        <v>359</v>
      </c>
    </row>
    <row r="23" spans="2:2">
      <c r="B23" s="39" t="s">
        <v>360</v>
      </c>
    </row>
  </sheetData>
  <mergeCells count="9">
    <mergeCell ref="A1:H1"/>
    <mergeCell ref="A2:A3"/>
    <mergeCell ref="B2:B3"/>
    <mergeCell ref="C2:C3"/>
    <mergeCell ref="D2:D3"/>
    <mergeCell ref="F2:F3"/>
    <mergeCell ref="G2:G3"/>
    <mergeCell ref="H2:H3"/>
    <mergeCell ref="E2:E3"/>
  </mergeCells>
  <pageMargins left="0.23622047244094491" right="0.23622047244094491" top="0.74803149606299213" bottom="0.74803149606299213" header="0.31496062992125984" footer="0.31496062992125984"/>
  <pageSetup paperSize="9" scale="2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pane ySplit="3" topLeftCell="A4" activePane="bottomLeft" state="frozen"/>
      <selection pane="bottomLeft" activeCell="C26" sqref="C26"/>
    </sheetView>
  </sheetViews>
  <sheetFormatPr defaultRowHeight="15"/>
  <cols>
    <col min="1" max="1" width="8.5703125" style="33" customWidth="1"/>
    <col min="2" max="3" width="35.7109375" style="29" customWidth="1"/>
    <col min="4" max="4" width="15.7109375" style="29" customWidth="1"/>
    <col min="5" max="5" width="9.7109375" style="29" customWidth="1"/>
    <col min="6" max="6" width="12.85546875" style="34" customWidth="1"/>
    <col min="7" max="7" width="15.7109375" style="35" customWidth="1"/>
    <col min="8" max="8" width="11.140625" style="28" customWidth="1"/>
    <col min="9" max="16384" width="9.140625" style="29"/>
  </cols>
  <sheetData>
    <row r="1" spans="1:8" ht="21.75" customHeight="1">
      <c r="A1" s="61" t="s">
        <v>269</v>
      </c>
      <c r="B1" s="61"/>
      <c r="C1" s="61"/>
      <c r="D1" s="61"/>
      <c r="E1" s="61"/>
      <c r="F1" s="61"/>
      <c r="G1" s="61"/>
      <c r="H1" s="61"/>
    </row>
    <row r="2" spans="1:8" ht="15" customHeight="1">
      <c r="A2" s="63" t="s">
        <v>0</v>
      </c>
      <c r="B2" s="64" t="s">
        <v>1</v>
      </c>
      <c r="C2" s="64" t="s">
        <v>2</v>
      </c>
      <c r="D2" s="64" t="s">
        <v>5</v>
      </c>
      <c r="E2" s="63" t="s">
        <v>6</v>
      </c>
      <c r="F2" s="58" t="s">
        <v>354</v>
      </c>
      <c r="G2" s="59" t="s">
        <v>3</v>
      </c>
      <c r="H2" s="62" t="s">
        <v>4</v>
      </c>
    </row>
    <row r="3" spans="1:8" s="31" customFormat="1" ht="30" customHeight="1">
      <c r="A3" s="63"/>
      <c r="B3" s="64"/>
      <c r="C3" s="64"/>
      <c r="D3" s="64"/>
      <c r="E3" s="63"/>
      <c r="F3" s="58"/>
      <c r="G3" s="59"/>
      <c r="H3" s="62"/>
    </row>
    <row r="4" spans="1:8">
      <c r="A4" s="8">
        <v>90</v>
      </c>
      <c r="B4" s="5" t="str">
        <f>VLOOKUP(A4,Список!A2:D110,2,FALSE)</f>
        <v>Евтюшкин А.А.</v>
      </c>
      <c r="C4" s="5" t="str">
        <f>VLOOKUP(A4,Список!A2:D110,3,FALSE)</f>
        <v xml:space="preserve">Павлюк Д.С. </v>
      </c>
      <c r="D4" s="5" t="str">
        <f>VLOOKUP(A4,Список!A2:D110,4,FALSE)</f>
        <v>УАЗ</v>
      </c>
      <c r="E4" s="9">
        <v>12</v>
      </c>
      <c r="F4" s="50">
        <v>12</v>
      </c>
      <c r="G4" s="4">
        <f>E4</f>
        <v>12</v>
      </c>
      <c r="H4" s="7" t="s">
        <v>271</v>
      </c>
    </row>
    <row r="5" spans="1:8" s="36" customFormat="1">
      <c r="A5" s="17">
        <v>28</v>
      </c>
      <c r="B5" s="18" t="str">
        <f>VLOOKUP(A5,Список!A3:D111,2,FALSE)</f>
        <v>Иванов Алексей Константинович</v>
      </c>
      <c r="C5" s="18" t="str">
        <f>VLOOKUP(A5,Список!A3:D111,3,FALSE)</f>
        <v>Горчагов Антон Павлович</v>
      </c>
      <c r="D5" s="18" t="str">
        <f>VLOOKUP(A5,Список!A3:D111,4,FALSE)</f>
        <v>ВАЗ 21213</v>
      </c>
      <c r="E5" s="10">
        <v>14</v>
      </c>
      <c r="F5" s="19">
        <v>11</v>
      </c>
      <c r="G5" s="19">
        <f t="shared" ref="G5:G18" si="0">E5</f>
        <v>14</v>
      </c>
      <c r="H5" s="20" t="s">
        <v>274</v>
      </c>
    </row>
    <row r="6" spans="1:8">
      <c r="A6" s="8">
        <v>38</v>
      </c>
      <c r="B6" s="5" t="str">
        <f>VLOOKUP(A6,Список!A4:D112,2,FALSE)</f>
        <v>Гомина Аксинья Евгеньевна</v>
      </c>
      <c r="C6" s="5" t="str">
        <f>VLOOKUP(A6,Список!A4:D112,3,FALSE)</f>
        <v>Сафарянц Давид Сергеевич</v>
      </c>
      <c r="D6" s="5" t="str">
        <f>VLOOKUP(A6,Список!A4:D112,4,FALSE)</f>
        <v>Шевроли Нива</v>
      </c>
      <c r="E6" s="9">
        <v>2</v>
      </c>
      <c r="F6" s="50">
        <v>15</v>
      </c>
      <c r="G6" s="4">
        <f t="shared" si="0"/>
        <v>2</v>
      </c>
      <c r="H6" s="7" t="s">
        <v>281</v>
      </c>
    </row>
    <row r="7" spans="1:8" s="36" customFormat="1">
      <c r="A7" s="17">
        <v>43</v>
      </c>
      <c r="B7" s="18" t="str">
        <f>VLOOKUP(A7,Список!A2:E110,2,FALSE)</f>
        <v>Егоров Сергей Владимирович</v>
      </c>
      <c r="C7" s="18" t="str">
        <f>VLOOKUP(A7,Список!A2:E110,3,FALSE)</f>
        <v>Егоров Игорь Сергеевич</v>
      </c>
      <c r="D7" s="18" t="str">
        <f>VLOOKUP(A7,Список!A2:E110,4,FALSE)</f>
        <v>Ваз 21213</v>
      </c>
      <c r="E7" s="10">
        <v>7</v>
      </c>
      <c r="F7" s="19">
        <v>14</v>
      </c>
      <c r="G7" s="19">
        <f t="shared" si="0"/>
        <v>7</v>
      </c>
      <c r="H7" s="20" t="s">
        <v>285</v>
      </c>
    </row>
    <row r="8" spans="1:8">
      <c r="A8" s="8">
        <v>20</v>
      </c>
      <c r="B8" s="5" t="str">
        <f>VLOOKUP(A8,Список!A2:E110,2,FALSE)</f>
        <v>Цыпленков Роман Александрович</v>
      </c>
      <c r="C8" s="5" t="str">
        <f>VLOOKUP(A8,Список!A2:E110,3,FALSE)</f>
        <v>цыпленкова Екатерина Сегеевна</v>
      </c>
      <c r="D8" s="5" t="str">
        <f>VLOOKUP(A8,Список!A2:E110,4,FALSE)</f>
        <v>Ssan Yong</v>
      </c>
      <c r="E8" s="9">
        <v>10</v>
      </c>
      <c r="F8" s="50">
        <v>13</v>
      </c>
      <c r="G8" s="4">
        <f t="shared" si="0"/>
        <v>10</v>
      </c>
      <c r="H8" s="7" t="s">
        <v>289</v>
      </c>
    </row>
    <row r="9" spans="1:8" s="36" customFormat="1" ht="18.75">
      <c r="A9" s="17">
        <v>110</v>
      </c>
      <c r="B9" s="18" t="str">
        <f>VLOOKUP(A9,Список!A3:E111,2,FALSE)</f>
        <v xml:space="preserve">Новосёлов Юрий </v>
      </c>
      <c r="C9" s="18" t="str">
        <f>VLOOKUP(A9,Список!A3:E111,3,FALSE)</f>
        <v>Громов Евгений, Новоселов Е., Момедов Р</v>
      </c>
      <c r="D9" s="18" t="str">
        <f>VLOOKUP(A9,Список!A3:E111,4,FALSE)</f>
        <v>УАЗ 469</v>
      </c>
      <c r="E9" s="10">
        <v>107</v>
      </c>
      <c r="F9" s="53">
        <v>3</v>
      </c>
      <c r="G9" s="19">
        <f t="shared" si="0"/>
        <v>107</v>
      </c>
      <c r="H9" s="20" t="s">
        <v>308</v>
      </c>
    </row>
    <row r="10" spans="1:8">
      <c r="A10" s="8">
        <v>13</v>
      </c>
      <c r="B10" s="5" t="str">
        <f>VLOOKUP(A10,Список!A4:E112,2,FALSE)</f>
        <v>Шурак Андрей Александрович</v>
      </c>
      <c r="C10" s="5" t="str">
        <f>VLOOKUP(A10,Список!A4:E112,3,FALSE)</f>
        <v>Кардашов Киррим Владимирович</v>
      </c>
      <c r="D10" s="5" t="str">
        <f>VLOOKUP(A10,Список!A4:E112,4,FALSE)</f>
        <v>Мицубиси L200</v>
      </c>
      <c r="E10" s="9">
        <v>22</v>
      </c>
      <c r="F10" s="50">
        <v>10</v>
      </c>
      <c r="G10" s="4">
        <f t="shared" si="0"/>
        <v>22</v>
      </c>
      <c r="H10" s="7" t="s">
        <v>309</v>
      </c>
    </row>
    <row r="11" spans="1:8" s="36" customFormat="1">
      <c r="A11" s="17">
        <v>66</v>
      </c>
      <c r="B11" s="18" t="str">
        <f>VLOOKUP(A11,Список!A5:E113,2,FALSE)</f>
        <v>Кашицын Андрей</v>
      </c>
      <c r="C11" s="18" t="str">
        <f>VLOOKUP(A11,Список!A5:E113,3,FALSE)</f>
        <v>Семенов Сергей</v>
      </c>
      <c r="D11" s="18" t="str">
        <f>VLOOKUP(A11,Список!A5:E113,4,FALSE)</f>
        <v>Нива</v>
      </c>
      <c r="E11" s="10">
        <v>104</v>
      </c>
      <c r="F11" s="19">
        <v>4</v>
      </c>
      <c r="G11" s="19">
        <f t="shared" si="0"/>
        <v>104</v>
      </c>
      <c r="H11" s="20" t="s">
        <v>322</v>
      </c>
    </row>
    <row r="12" spans="1:8">
      <c r="A12" s="8">
        <v>55</v>
      </c>
      <c r="B12" s="5" t="str">
        <f>VLOOKUP(A12,Список!A2:E110,2,FALSE)</f>
        <v>Нечай Дмитрий Андреевич</v>
      </c>
      <c r="C12" s="5" t="str">
        <f>VLOOKUP(A12,Список!A2:E110,3,FALSE)</f>
        <v>Нечай Вара Александровна</v>
      </c>
      <c r="D12" s="5" t="str">
        <f>VLOOKUP(A12,Список!A2:E110,4,FALSE)</f>
        <v>Ваз 21213</v>
      </c>
      <c r="E12" s="9">
        <v>35</v>
      </c>
      <c r="F12" s="50">
        <v>9</v>
      </c>
      <c r="G12" s="4">
        <f t="shared" si="0"/>
        <v>35</v>
      </c>
      <c r="H12" s="7" t="s">
        <v>325</v>
      </c>
    </row>
    <row r="13" spans="1:8" s="36" customFormat="1" ht="18.75">
      <c r="A13" s="17">
        <v>81</v>
      </c>
      <c r="B13" s="18" t="str">
        <f>VLOOKUP(A13,Список!A3:E111,2,FALSE)</f>
        <v>Лешик Евгений Анатольевич</v>
      </c>
      <c r="C13" s="18" t="str">
        <f>VLOOKUP(A13,Список!A3:E111,3,FALSE)</f>
        <v>Шаронов Александр Николаевич</v>
      </c>
      <c r="D13" s="18" t="str">
        <f>VLOOKUP(A13,Список!A3:E111,4,FALSE)</f>
        <v>УАЗ 3151</v>
      </c>
      <c r="E13" s="10">
        <v>126</v>
      </c>
      <c r="F13" s="51">
        <v>1</v>
      </c>
      <c r="G13" s="19">
        <f t="shared" si="0"/>
        <v>126</v>
      </c>
      <c r="H13" s="20" t="s">
        <v>332</v>
      </c>
    </row>
    <row r="14" spans="1:8" ht="18.75">
      <c r="A14" s="8">
        <v>120</v>
      </c>
      <c r="B14" s="5" t="str">
        <f>VLOOKUP(A14,Список!A4:E112,2,FALSE)</f>
        <v>Бабанин Валерий Васильевич</v>
      </c>
      <c r="C14" s="5" t="str">
        <f>VLOOKUP(A14,Список!A4:E112,3,FALSE)</f>
        <v>Фиофанов Денис Михалович</v>
      </c>
      <c r="D14" s="5" t="str">
        <f>VLOOKUP(A14,Список!A4:E112,4,FALSE)</f>
        <v>УАЗ 469</v>
      </c>
      <c r="E14" s="9">
        <v>109</v>
      </c>
      <c r="F14" s="52">
        <v>2</v>
      </c>
      <c r="G14" s="4">
        <f t="shared" si="0"/>
        <v>109</v>
      </c>
      <c r="H14" s="7" t="s">
        <v>333</v>
      </c>
    </row>
    <row r="15" spans="1:8" s="36" customFormat="1">
      <c r="A15" s="17">
        <v>77</v>
      </c>
      <c r="B15" s="18" t="str">
        <f>VLOOKUP(A15,Список!A5:E113,2,FALSE)</f>
        <v>Никитин Федор Сергеевич</v>
      </c>
      <c r="C15" s="18" t="str">
        <f>VLOOKUP(A15,Список!A5:E113,3,FALSE)</f>
        <v>Мурашов Игорь Владимирович</v>
      </c>
      <c r="D15" s="18" t="str">
        <f>VLOOKUP(A15,Список!A5:E113,4,FALSE)</f>
        <v>ВАЗ 21213</v>
      </c>
      <c r="E15" s="10">
        <v>90</v>
      </c>
      <c r="F15" s="19">
        <v>5</v>
      </c>
      <c r="G15" s="19">
        <f t="shared" si="0"/>
        <v>90</v>
      </c>
      <c r="H15" s="20" t="s">
        <v>330</v>
      </c>
    </row>
    <row r="16" spans="1:8">
      <c r="A16" s="8">
        <v>64</v>
      </c>
      <c r="B16" s="5" t="str">
        <f>VLOOKUP(A16,Список!A6:E114,2,FALSE)</f>
        <v>Перекотий Игорь Александрович</v>
      </c>
      <c r="C16" s="5" t="str">
        <f>VLOOKUP(A16,Список!A6:E114,3,FALSE)</f>
        <v>Перекотий Сергей Александрович</v>
      </c>
      <c r="D16" s="5" t="str">
        <f>VLOOKUP(A16,Список!A6:E114,4,FALSE)</f>
        <v>ВАЗ 2121</v>
      </c>
      <c r="E16" s="9">
        <v>85</v>
      </c>
      <c r="F16" s="50">
        <v>6</v>
      </c>
      <c r="G16" s="4">
        <f t="shared" si="0"/>
        <v>85</v>
      </c>
      <c r="H16" s="7" t="s">
        <v>332</v>
      </c>
    </row>
    <row r="17" spans="1:8" s="36" customFormat="1">
      <c r="A17" s="17">
        <v>96</v>
      </c>
      <c r="B17" s="18" t="str">
        <f>VLOOKUP(A17,Список!A7:E115,2,FALSE)</f>
        <v>Иваненко Алексей Валерьевич</v>
      </c>
      <c r="C17" s="18" t="str">
        <f>VLOOKUP(A17,Список!A7:E115,3,FALSE)</f>
        <v>Хрячков Геннадий</v>
      </c>
      <c r="D17" s="18" t="str">
        <f>VLOOKUP(A17,Список!A7:E115,4,FALSE)</f>
        <v>Шнива</v>
      </c>
      <c r="E17" s="10">
        <v>79</v>
      </c>
      <c r="F17" s="19">
        <v>7</v>
      </c>
      <c r="G17" s="19">
        <f t="shared" si="0"/>
        <v>79</v>
      </c>
      <c r="H17" s="20" t="s">
        <v>344</v>
      </c>
    </row>
    <row r="18" spans="1:8">
      <c r="A18" s="8">
        <v>100</v>
      </c>
      <c r="B18" s="5" t="str">
        <f>VLOOKUP(A18,Список!A8:E116,2,FALSE)</f>
        <v xml:space="preserve">Карасев Михаил </v>
      </c>
      <c r="C18" s="5" t="str">
        <f>VLOOKUP(A18,Список!A8:E116,3,FALSE)</f>
        <v>Гребенников Ярослав</v>
      </c>
      <c r="D18" s="5" t="str">
        <f>VLOOKUP(A18,Список!A8:E116,4,FALSE)</f>
        <v>ШевиНива</v>
      </c>
      <c r="E18" s="9">
        <v>73</v>
      </c>
      <c r="F18" s="50">
        <v>8</v>
      </c>
      <c r="G18" s="4">
        <f t="shared" si="0"/>
        <v>73</v>
      </c>
      <c r="H18" s="7" t="s">
        <v>345</v>
      </c>
    </row>
    <row r="21" spans="1:8">
      <c r="B21" s="29" t="s">
        <v>355</v>
      </c>
    </row>
    <row r="22" spans="1:8">
      <c r="B22" s="29" t="s">
        <v>356</v>
      </c>
    </row>
    <row r="23" spans="1:8">
      <c r="B23" s="29" t="s">
        <v>357</v>
      </c>
    </row>
  </sheetData>
  <mergeCells count="9">
    <mergeCell ref="A1:H1"/>
    <mergeCell ref="G2:G3"/>
    <mergeCell ref="H2:H3"/>
    <mergeCell ref="A2:A3"/>
    <mergeCell ref="B2:B3"/>
    <mergeCell ref="C2:C3"/>
    <mergeCell ref="D2:D3"/>
    <mergeCell ref="F2:F3"/>
    <mergeCell ref="E2:E3"/>
  </mergeCells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pane ySplit="3" topLeftCell="A5" activePane="bottomLeft" state="frozen"/>
      <selection pane="bottomLeft" activeCell="F2" sqref="F2:F3"/>
    </sheetView>
  </sheetViews>
  <sheetFormatPr defaultRowHeight="15"/>
  <cols>
    <col min="1" max="1" width="8.5703125" style="47" customWidth="1"/>
    <col min="2" max="3" width="35.7109375" style="30" customWidth="1"/>
    <col min="4" max="4" width="15.7109375" style="30" customWidth="1"/>
    <col min="5" max="5" width="9.7109375" style="30" customWidth="1"/>
    <col min="6" max="6" width="14.140625" style="48" customWidth="1"/>
    <col min="7" max="7" width="15.7109375" style="32" customWidth="1"/>
    <col min="8" max="8" width="11.140625" style="49" customWidth="1"/>
    <col min="9" max="16384" width="9.140625" style="30"/>
  </cols>
  <sheetData>
    <row r="1" spans="1:8" ht="21.75" customHeight="1">
      <c r="A1" s="65" t="s">
        <v>8</v>
      </c>
      <c r="B1" s="65"/>
      <c r="C1" s="65"/>
      <c r="D1" s="65"/>
      <c r="E1" s="65"/>
      <c r="F1" s="65"/>
      <c r="G1" s="65"/>
      <c r="H1" s="65"/>
    </row>
    <row r="2" spans="1:8" ht="15" customHeight="1">
      <c r="A2" s="66" t="s">
        <v>0</v>
      </c>
      <c r="B2" s="67" t="s">
        <v>1</v>
      </c>
      <c r="C2" s="67" t="s">
        <v>2</v>
      </c>
      <c r="D2" s="67" t="s">
        <v>5</v>
      </c>
      <c r="E2" s="66" t="s">
        <v>6</v>
      </c>
      <c r="F2" s="58" t="s">
        <v>364</v>
      </c>
      <c r="G2" s="59" t="s">
        <v>3</v>
      </c>
      <c r="H2" s="68" t="s">
        <v>4</v>
      </c>
    </row>
    <row r="3" spans="1:8" s="32" customFormat="1" ht="30" customHeight="1">
      <c r="A3" s="66"/>
      <c r="B3" s="67"/>
      <c r="C3" s="67"/>
      <c r="D3" s="67"/>
      <c r="E3" s="66"/>
      <c r="F3" s="58"/>
      <c r="G3" s="59"/>
      <c r="H3" s="68"/>
    </row>
    <row r="4" spans="1:8">
      <c r="A4" s="24">
        <v>7</v>
      </c>
      <c r="B4" s="13" t="str">
        <f>VLOOKUP(A4,Список!A2:D110,2,FALSE)</f>
        <v>Рузаков Алексей Владимирович</v>
      </c>
      <c r="C4" s="13" t="str">
        <f>VLOOKUP(A4,Список!A2:D110,3,FALSE)</f>
        <v>Миронова Нелли</v>
      </c>
      <c r="D4" s="13" t="str">
        <f>VLOOKUP(A4,Список!A2:D110,4,FALSE)</f>
        <v>Нива</v>
      </c>
      <c r="E4" s="25">
        <v>21</v>
      </c>
      <c r="F4" s="50">
        <v>36</v>
      </c>
      <c r="G4" s="4">
        <f t="shared" ref="G4:G8" si="0">E4</f>
        <v>21</v>
      </c>
      <c r="H4" s="27" t="s">
        <v>272</v>
      </c>
    </row>
    <row r="5" spans="1:8" s="36" customFormat="1">
      <c r="A5" s="17">
        <v>44</v>
      </c>
      <c r="B5" s="18" t="str">
        <f>VLOOKUP(A5,Список!A3:D111,2,FALSE)</f>
        <v>Корытин Д.Е.</v>
      </c>
      <c r="C5" s="18" t="str">
        <f>VLOOKUP(A5,Список!A3:D111,3,FALSE)</f>
        <v>Шариков Ю.А.</v>
      </c>
      <c r="D5" s="18" t="str">
        <f>VLOOKUP(A5,Список!A3:D111,4,FALSE)</f>
        <v>Форд Рейнджер</v>
      </c>
      <c r="E5" s="10">
        <v>26</v>
      </c>
      <c r="F5" s="19">
        <v>35</v>
      </c>
      <c r="G5" s="19">
        <f t="shared" si="0"/>
        <v>26</v>
      </c>
      <c r="H5" s="20" t="s">
        <v>286</v>
      </c>
    </row>
    <row r="6" spans="1:8">
      <c r="A6" s="24">
        <v>106</v>
      </c>
      <c r="B6" s="13" t="str">
        <f>VLOOKUP(A6,Список!A4:D112,2,FALSE)</f>
        <v>Бобков Анатолий Юрьевич</v>
      </c>
      <c r="C6" s="13" t="str">
        <f>VLOOKUP(A6,Список!A4:D112,3,FALSE)</f>
        <v>Рогалев Роман Ревмирович</v>
      </c>
      <c r="D6" s="13" t="str">
        <f>VLOOKUP(A6,Список!A4:D112,4,FALSE)</f>
        <v xml:space="preserve">Джип </v>
      </c>
      <c r="E6" s="25">
        <v>30</v>
      </c>
      <c r="F6" s="50">
        <v>34</v>
      </c>
      <c r="G6" s="4">
        <f t="shared" si="0"/>
        <v>30</v>
      </c>
      <c r="H6" s="27" t="s">
        <v>290</v>
      </c>
    </row>
    <row r="7" spans="1:8" s="36" customFormat="1" ht="18.75">
      <c r="A7" s="17">
        <v>119</v>
      </c>
      <c r="B7" s="18" t="str">
        <f>VLOOKUP(A7,Список!A2:E110,2,FALSE)</f>
        <v>Меркушин М.А.</v>
      </c>
      <c r="C7" s="18" t="str">
        <f>VLOOKUP(A7,Список!A2:E110,3,FALSE)</f>
        <v>Меркушина М.А.</v>
      </c>
      <c r="D7" s="18" t="str">
        <f>VLOOKUP(A7,Список!A2:E110,4,FALSE)</f>
        <v>ТЛС 73</v>
      </c>
      <c r="E7" s="10">
        <v>176</v>
      </c>
      <c r="F7" s="51">
        <v>1</v>
      </c>
      <c r="G7" s="19">
        <f t="shared" si="0"/>
        <v>176</v>
      </c>
      <c r="H7" s="22" t="s">
        <v>293</v>
      </c>
    </row>
    <row r="8" spans="1:8">
      <c r="A8" s="24">
        <v>56</v>
      </c>
      <c r="B8" s="13" t="str">
        <f>VLOOKUP(A8,Список!A2:E110,2,FALSE)</f>
        <v>Пучкова Ольга Николаевна</v>
      </c>
      <c r="C8" s="13" t="str">
        <f>VLOOKUP(A8,Список!A2:E110,3,FALSE)</f>
        <v>Мальцев Александр Валентинович</v>
      </c>
      <c r="D8" s="13" t="str">
        <f>VLOOKUP(A8,Список!A2:E110,4,FALSE)</f>
        <v>УАЗ Хантер</v>
      </c>
      <c r="E8" s="25">
        <v>36</v>
      </c>
      <c r="F8" s="50">
        <v>19</v>
      </c>
      <c r="G8" s="4">
        <f t="shared" si="0"/>
        <v>36</v>
      </c>
      <c r="H8" s="26" t="s">
        <v>303</v>
      </c>
    </row>
    <row r="9" spans="1:8" s="36" customFormat="1">
      <c r="A9" s="17">
        <v>17</v>
      </c>
      <c r="B9" s="18" t="str">
        <f>VLOOKUP(A9,Список!A3:E111,2,FALSE)</f>
        <v>Копытов Иван</v>
      </c>
      <c r="C9" s="18" t="str">
        <f>VLOOKUP(A9,Список!A3:E111,3,FALSE)</f>
        <v>Копытов Александр</v>
      </c>
      <c r="D9" s="18" t="str">
        <f>VLOOKUP(A9,Список!A3:E111,4,FALSE)</f>
        <v>УАЗ</v>
      </c>
      <c r="E9" s="10">
        <v>98</v>
      </c>
      <c r="F9" s="19">
        <v>14</v>
      </c>
      <c r="G9" s="19">
        <f>E9</f>
        <v>98</v>
      </c>
      <c r="H9" s="20" t="s">
        <v>305</v>
      </c>
    </row>
    <row r="10" spans="1:8">
      <c r="A10" s="24">
        <v>115</v>
      </c>
      <c r="B10" s="13" t="str">
        <f>VLOOKUP(A10,Список!A5:E113,2,FALSE)</f>
        <v>Пияк Егор Николаевич</v>
      </c>
      <c r="C10" s="13" t="str">
        <f>VLOOKUP(A10,Список!A5:E113,3,FALSE)</f>
        <v>Кандоба Кирилл Геннадьевич</v>
      </c>
      <c r="D10" s="13" t="str">
        <f>VLOOKUP(A10,Список!A5:E113,4,FALSE)</f>
        <v>Сузуки Самурай</v>
      </c>
      <c r="E10" s="25">
        <v>161</v>
      </c>
      <c r="F10" s="50">
        <v>4</v>
      </c>
      <c r="G10" s="4">
        <f t="shared" ref="G10:G27" si="1">E10</f>
        <v>161</v>
      </c>
      <c r="H10" s="27" t="s">
        <v>313</v>
      </c>
    </row>
    <row r="11" spans="1:8" s="36" customFormat="1">
      <c r="A11" s="17">
        <v>166</v>
      </c>
      <c r="B11" s="18" t="str">
        <f>VLOOKUP(A11,Список!A2:E110,2,FALSE)</f>
        <v>Головкин И.В.</v>
      </c>
      <c r="C11" s="18" t="str">
        <f>VLOOKUP(A11,Список!A2:E110,3,FALSE)</f>
        <v>Дёмочкин С.Д.</v>
      </c>
      <c r="D11" s="18" t="str">
        <f>VLOOKUP(A11,Список!A2:E110,4,FALSE)</f>
        <v>ВАЗ 21213</v>
      </c>
      <c r="E11" s="10">
        <v>137</v>
      </c>
      <c r="F11" s="19">
        <v>8</v>
      </c>
      <c r="G11" s="19">
        <f t="shared" si="1"/>
        <v>137</v>
      </c>
      <c r="H11" s="20" t="s">
        <v>314</v>
      </c>
    </row>
    <row r="12" spans="1:8">
      <c r="A12" s="24">
        <v>49</v>
      </c>
      <c r="B12" s="13" t="str">
        <f>VLOOKUP(A12,Список!A3:E111,2,FALSE)</f>
        <v>Мазуров Владимир Дмитриевич</v>
      </c>
      <c r="C12" s="13" t="str">
        <f>VLOOKUP(A12,Список!A3:E111,3,FALSE)</f>
        <v>Шульгин Евгений Геннадьевич</v>
      </c>
      <c r="D12" s="13" t="str">
        <f>VLOOKUP(A12,Список!A3:E111,4,FALSE)</f>
        <v>Сузуки Самурай</v>
      </c>
      <c r="E12" s="25">
        <v>47</v>
      </c>
      <c r="F12" s="50">
        <v>18</v>
      </c>
      <c r="G12" s="4">
        <f t="shared" si="1"/>
        <v>47</v>
      </c>
      <c r="H12" s="27" t="s">
        <v>315</v>
      </c>
    </row>
    <row r="13" spans="1:8" s="36" customFormat="1">
      <c r="A13" s="17">
        <v>39</v>
      </c>
      <c r="B13" s="18" t="str">
        <f>VLOOKUP(A13,Список!A4:E112,2,FALSE)</f>
        <v>Лазарев Николай Сергеевич</v>
      </c>
      <c r="C13" s="18" t="str">
        <f>VLOOKUP(A13,Список!A4:E112,3,FALSE)</f>
        <v>Мухортов Владимир Владимирович</v>
      </c>
      <c r="D13" s="18" t="str">
        <f>VLOOKUP(A13,Список!A4:E112,4,FALSE)</f>
        <v>Джип</v>
      </c>
      <c r="E13" s="10">
        <v>103</v>
      </c>
      <c r="F13" s="19">
        <v>12</v>
      </c>
      <c r="G13" s="19">
        <f t="shared" si="1"/>
        <v>103</v>
      </c>
      <c r="H13" s="20" t="s">
        <v>323</v>
      </c>
    </row>
    <row r="14" spans="1:8">
      <c r="A14" s="24">
        <v>57</v>
      </c>
      <c r="B14" s="13" t="str">
        <f>VLOOKUP(A14,Список!A5:E113,2,FALSE)</f>
        <v>Резунов Андрей Алексеевич</v>
      </c>
      <c r="C14" s="13" t="str">
        <f>VLOOKUP(A14,Список!A5:E113,3,FALSE)</f>
        <v>Резунова Анна</v>
      </c>
      <c r="D14" s="13" t="str">
        <f>VLOOKUP(A14,Список!A5:E113,4,FALSE)</f>
        <v>Джип Вранглер</v>
      </c>
      <c r="E14" s="25">
        <v>27</v>
      </c>
      <c r="F14" s="50">
        <v>33</v>
      </c>
      <c r="G14" s="4">
        <f t="shared" si="1"/>
        <v>27</v>
      </c>
      <c r="H14" s="27" t="s">
        <v>329</v>
      </c>
    </row>
    <row r="15" spans="1:8" s="36" customFormat="1">
      <c r="A15" s="17">
        <v>97</v>
      </c>
      <c r="B15" s="18" t="str">
        <f>VLOOKUP(A15,Список!A7:E115,2,FALSE)</f>
        <v>Шершавов Алексей Юрьевич</v>
      </c>
      <c r="C15" s="18" t="str">
        <f>VLOOKUP(A15,Список!A7:E115,3,FALSE)</f>
        <v>Кудрявцев Вадим Вадимович</v>
      </c>
      <c r="D15" s="18" t="str">
        <f>VLOOKUP(A15,Список!A7:E115,4,FALSE)</f>
        <v>Нива 21218</v>
      </c>
      <c r="E15" s="10">
        <v>113</v>
      </c>
      <c r="F15" s="19">
        <v>10</v>
      </c>
      <c r="G15" s="19">
        <f t="shared" si="1"/>
        <v>113</v>
      </c>
      <c r="H15" s="20" t="s">
        <v>336</v>
      </c>
    </row>
    <row r="16" spans="1:8">
      <c r="A16" s="24">
        <v>68</v>
      </c>
      <c r="B16" s="13" t="str">
        <f>VLOOKUP(A16,Список!A8:E116,2,FALSE)</f>
        <v>Андреев Николай Алексанрдрович</v>
      </c>
      <c r="C16" s="13" t="str">
        <f>VLOOKUP(A16,Список!A8:E116,3,FALSE)</f>
        <v>Демин Андрей Викторович</v>
      </c>
      <c r="D16" s="13" t="str">
        <f>VLOOKUP(A16,Список!A8:E116,4,FALSE)</f>
        <v>Нива 21213</v>
      </c>
      <c r="E16" s="25">
        <v>100</v>
      </c>
      <c r="F16" s="50">
        <v>13</v>
      </c>
      <c r="G16" s="4">
        <f t="shared" si="1"/>
        <v>100</v>
      </c>
      <c r="H16" s="27" t="s">
        <v>337</v>
      </c>
    </row>
    <row r="17" spans="1:8" s="36" customFormat="1">
      <c r="A17" s="17">
        <v>32</v>
      </c>
      <c r="B17" s="18" t="str">
        <f>VLOOKUP(A17,Список!A9:E117,2,FALSE)</f>
        <v>Осадчий Евгений владимирович</v>
      </c>
      <c r="C17" s="18" t="str">
        <f>VLOOKUP(A17,Список!A9:E117,3,FALSE)</f>
        <v>Осадций Кирилл Евгеньевич</v>
      </c>
      <c r="D17" s="18" t="str">
        <f>VLOOKUP(A17,Список!A9:E117,4,FALSE)</f>
        <v>Мерседес</v>
      </c>
      <c r="E17" s="10">
        <v>159</v>
      </c>
      <c r="F17" s="19">
        <v>6</v>
      </c>
      <c r="G17" s="19">
        <f t="shared" si="1"/>
        <v>159</v>
      </c>
      <c r="H17" s="20" t="s">
        <v>338</v>
      </c>
    </row>
    <row r="18" spans="1:8">
      <c r="A18" s="24">
        <v>75</v>
      </c>
      <c r="B18" s="13" t="str">
        <f>VLOOKUP(A18,Список!A10:E118,2,FALSE)</f>
        <v>Кормильцин Дмитрий Анатольевич</v>
      </c>
      <c r="C18" s="13" t="str">
        <f>VLOOKUP(A18,Список!A10:E118,3,FALSE)</f>
        <v>Тачинин Алексей</v>
      </c>
      <c r="D18" s="13" t="str">
        <f>VLOOKUP(A18,Список!A10:E118,4,FALSE)</f>
        <v>УАЗ Патриот</v>
      </c>
      <c r="E18" s="25">
        <v>72</v>
      </c>
      <c r="F18" s="50">
        <v>16</v>
      </c>
      <c r="G18" s="4">
        <f t="shared" si="1"/>
        <v>72</v>
      </c>
      <c r="H18" s="27" t="s">
        <v>333</v>
      </c>
    </row>
    <row r="19" spans="1:8" s="36" customFormat="1">
      <c r="A19" s="17">
        <v>94</v>
      </c>
      <c r="B19" s="18" t="str">
        <f>VLOOKUP(A19,Список!A11:E119,2,FALSE)</f>
        <v>Цепляев Михаил</v>
      </c>
      <c r="C19" s="18" t="str">
        <f>VLOOKUP(A19,Список!A11:E119,3,FALSE)</f>
        <v>Залевский Стас</v>
      </c>
      <c r="D19" s="18" t="str">
        <f>VLOOKUP(A19,Список!A11:E119,4,FALSE)</f>
        <v xml:space="preserve">Джип </v>
      </c>
      <c r="E19" s="10">
        <v>146</v>
      </c>
      <c r="F19" s="19">
        <v>7</v>
      </c>
      <c r="G19" s="19">
        <f t="shared" si="1"/>
        <v>146</v>
      </c>
      <c r="H19" s="20" t="s">
        <v>339</v>
      </c>
    </row>
    <row r="20" spans="1:8">
      <c r="A20" s="24">
        <v>31</v>
      </c>
      <c r="B20" s="13" t="str">
        <f>VLOOKUP(A20,Список!A20:D128,2,FALSE)</f>
        <v>Щербак Сергей Владимирович</v>
      </c>
      <c r="C20" s="13" t="str">
        <f>VLOOKUP(A20,Список!A20:D128,3,FALSE)</f>
        <v>Прохонов Аркадий Евгеньевич</v>
      </c>
      <c r="D20" s="13" t="str">
        <f>VLOOKUP(A20,Список!A20:D128,4,FALSE)</f>
        <v>УАЗ</v>
      </c>
      <c r="E20" s="25">
        <v>110</v>
      </c>
      <c r="F20" s="50">
        <v>11</v>
      </c>
      <c r="G20" s="4">
        <f t="shared" si="1"/>
        <v>110</v>
      </c>
      <c r="H20" s="27" t="s">
        <v>340</v>
      </c>
    </row>
    <row r="21" spans="1:8" s="36" customFormat="1" ht="18.75">
      <c r="A21" s="17">
        <v>95</v>
      </c>
      <c r="B21" s="18" t="str">
        <f>VLOOKUP(A21,Список!A21:D129,2,FALSE)</f>
        <v>Зудилов Петр Владимирович</v>
      </c>
      <c r="C21" s="18" t="str">
        <f>VLOOKUP(A21,Список!A21:D129,3,FALSE)</f>
        <v>Ручкин Максим</v>
      </c>
      <c r="D21" s="18" t="str">
        <f>VLOOKUP(A21,Список!A21:D129,4,FALSE)</f>
        <v>УАЗ Хантер</v>
      </c>
      <c r="E21" s="10">
        <v>172</v>
      </c>
      <c r="F21" s="70">
        <v>2</v>
      </c>
      <c r="G21" s="19">
        <f t="shared" si="1"/>
        <v>172</v>
      </c>
      <c r="H21" s="20" t="s">
        <v>337</v>
      </c>
    </row>
    <row r="22" spans="1:8">
      <c r="A22" s="24">
        <v>91</v>
      </c>
      <c r="B22" s="13" t="str">
        <f>VLOOKUP(A22,Список!A22:D130,2,FALSE)</f>
        <v>Макаров Александр Викторович</v>
      </c>
      <c r="C22" s="13" t="str">
        <f>VLOOKUP(A22,Список!A22:D130,3,FALSE)</f>
        <v>Лапутенков Денис Алексеевич</v>
      </c>
      <c r="D22" s="13" t="str">
        <f>VLOOKUP(A22,Список!A22:D130,4,FALSE)</f>
        <v>УАЗ 3151</v>
      </c>
      <c r="E22" s="25">
        <v>71</v>
      </c>
      <c r="F22" s="50">
        <v>17</v>
      </c>
      <c r="G22" s="4">
        <f t="shared" si="1"/>
        <v>71</v>
      </c>
      <c r="H22" s="27" t="s">
        <v>342</v>
      </c>
    </row>
    <row r="23" spans="1:8" s="36" customFormat="1">
      <c r="A23" s="17">
        <v>26</v>
      </c>
      <c r="B23" s="18" t="str">
        <f>VLOOKUP(A23,Список!A20:E128,2,FALSE)</f>
        <v>Татарницев Георгий Валерьевич</v>
      </c>
      <c r="C23" s="18" t="str">
        <f>VLOOKUP(A23,Список!A20:E128,3,FALSE)</f>
        <v>Зиновьев Владимир Владимирович</v>
      </c>
      <c r="D23" s="18" t="str">
        <f>VLOOKUP(A23,Список!A20:E128,4,FALSE)</f>
        <v xml:space="preserve">ВАЗ 2121 </v>
      </c>
      <c r="E23" s="10">
        <v>137</v>
      </c>
      <c r="F23" s="19">
        <v>9</v>
      </c>
      <c r="G23" s="19">
        <f t="shared" si="1"/>
        <v>137</v>
      </c>
      <c r="H23" s="20" t="s">
        <v>343</v>
      </c>
    </row>
    <row r="24" spans="1:8" ht="18.75">
      <c r="A24" s="24">
        <v>27</v>
      </c>
      <c r="B24" s="13" t="str">
        <f>VLOOKUP(A24,Список!A20:E128,2,FALSE)</f>
        <v xml:space="preserve">Лебедев Дмитрий </v>
      </c>
      <c r="C24" s="13" t="str">
        <f>VLOOKUP(A24,Список!A20:E128,3,FALSE)</f>
        <v>Белобородов Николай</v>
      </c>
      <c r="D24" s="13" t="str">
        <f>VLOOKUP(A24,Список!A20:E128,4,FALSE)</f>
        <v>УАЗ Патриот</v>
      </c>
      <c r="E24" s="25">
        <v>171</v>
      </c>
      <c r="F24" s="54">
        <v>3</v>
      </c>
      <c r="G24" s="4">
        <f t="shared" si="1"/>
        <v>171</v>
      </c>
      <c r="H24" s="27" t="s">
        <v>329</v>
      </c>
    </row>
    <row r="25" spans="1:8" s="36" customFormat="1">
      <c r="A25" s="17">
        <v>755</v>
      </c>
      <c r="B25" s="18" t="str">
        <f>VLOOKUP(A25,Список!A21:E129,2,FALSE)</f>
        <v>Кузнецов Сергей Васильевич</v>
      </c>
      <c r="C25" s="18" t="str">
        <f>VLOOKUP(A25,Список!A21:E129,3,FALSE)</f>
        <v>Галкин Сергей Михайлович</v>
      </c>
      <c r="D25" s="18" t="str">
        <f>VLOOKUP(A25,Список!A21:E129,4,FALSE)</f>
        <v>УАЗ Патриот</v>
      </c>
      <c r="E25" s="10">
        <v>32</v>
      </c>
      <c r="F25" s="19">
        <v>20</v>
      </c>
      <c r="G25" s="19">
        <f t="shared" si="1"/>
        <v>32</v>
      </c>
      <c r="H25" s="20" t="s">
        <v>346</v>
      </c>
    </row>
    <row r="26" spans="1:8">
      <c r="A26" s="24">
        <v>99</v>
      </c>
      <c r="B26" s="13" t="str">
        <f>VLOOKUP(A26,Список!A22:E130,2,FALSE)</f>
        <v>Аванесян Армен Сергеевич</v>
      </c>
      <c r="C26" s="13" t="str">
        <f>VLOOKUP(A26,Список!A22:E130,3,FALSE)</f>
        <v>Кривошапкин Саша</v>
      </c>
      <c r="D26" s="13" t="str">
        <f>VLOOKUP(A26,Список!A22:E130,4,FALSE)</f>
        <v xml:space="preserve">Джип </v>
      </c>
      <c r="E26" s="25">
        <v>161</v>
      </c>
      <c r="F26" s="50">
        <v>5</v>
      </c>
      <c r="G26" s="4">
        <f t="shared" si="1"/>
        <v>161</v>
      </c>
      <c r="H26" s="27" t="s">
        <v>347</v>
      </c>
    </row>
    <row r="27" spans="1:8" s="36" customFormat="1">
      <c r="A27" s="17">
        <v>14</v>
      </c>
      <c r="B27" s="18" t="s">
        <v>348</v>
      </c>
      <c r="C27" s="18" t="s">
        <v>349</v>
      </c>
      <c r="D27" s="18" t="s">
        <v>350</v>
      </c>
      <c r="E27" s="10">
        <v>87</v>
      </c>
      <c r="F27" s="19">
        <v>15</v>
      </c>
      <c r="G27" s="19">
        <f t="shared" si="1"/>
        <v>87</v>
      </c>
      <c r="H27" s="20" t="s">
        <v>351</v>
      </c>
    </row>
    <row r="31" spans="1:8">
      <c r="B31" s="30" t="s">
        <v>361</v>
      </c>
    </row>
    <row r="32" spans="1:8">
      <c r="B32" s="30" t="s">
        <v>362</v>
      </c>
    </row>
    <row r="33" spans="2:2">
      <c r="B33" s="30" t="s">
        <v>363</v>
      </c>
    </row>
  </sheetData>
  <mergeCells count="9">
    <mergeCell ref="A1:H1"/>
    <mergeCell ref="A2:A3"/>
    <mergeCell ref="B2:B3"/>
    <mergeCell ref="C2:C3"/>
    <mergeCell ref="D2:D3"/>
    <mergeCell ref="F2:F3"/>
    <mergeCell ref="G2:G3"/>
    <mergeCell ref="H2:H3"/>
    <mergeCell ref="E2:E3"/>
  </mergeCells>
  <pageMargins left="0.25" right="0.25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pane ySplit="3" topLeftCell="A4" activePane="bottomLeft" state="frozen"/>
      <selection pane="bottomLeft" activeCell="B26" sqref="B26"/>
    </sheetView>
  </sheetViews>
  <sheetFormatPr defaultRowHeight="15"/>
  <cols>
    <col min="1" max="1" width="8.5703125" style="33" customWidth="1"/>
    <col min="2" max="3" width="35.7109375" style="29" customWidth="1"/>
    <col min="4" max="4" width="15.7109375" style="29" customWidth="1"/>
    <col min="5" max="5" width="9.7109375" style="29" customWidth="1"/>
    <col min="6" max="6" width="16.7109375" style="34" customWidth="1"/>
    <col min="7" max="7" width="15.7109375" style="35" customWidth="1"/>
    <col min="8" max="8" width="11.140625" style="28" customWidth="1"/>
    <col min="9" max="16384" width="9.140625" style="29"/>
  </cols>
  <sheetData>
    <row r="1" spans="1:8" ht="21.75" customHeight="1">
      <c r="A1" s="61" t="s">
        <v>211</v>
      </c>
      <c r="B1" s="61"/>
      <c r="C1" s="61"/>
      <c r="D1" s="61"/>
      <c r="E1" s="61"/>
      <c r="F1" s="61"/>
      <c r="G1" s="61"/>
      <c r="H1" s="61"/>
    </row>
    <row r="2" spans="1:8" ht="15" customHeight="1">
      <c r="A2" s="63" t="s">
        <v>0</v>
      </c>
      <c r="B2" s="64" t="s">
        <v>1</v>
      </c>
      <c r="C2" s="64" t="s">
        <v>2</v>
      </c>
      <c r="D2" s="64" t="s">
        <v>5</v>
      </c>
      <c r="E2" s="63" t="s">
        <v>6</v>
      </c>
      <c r="F2" s="58" t="s">
        <v>364</v>
      </c>
      <c r="G2" s="59" t="s">
        <v>3</v>
      </c>
      <c r="H2" s="62" t="s">
        <v>4</v>
      </c>
    </row>
    <row r="3" spans="1:8" s="31" customFormat="1" ht="30" customHeight="1">
      <c r="A3" s="63"/>
      <c r="B3" s="64"/>
      <c r="C3" s="64"/>
      <c r="D3" s="64"/>
      <c r="E3" s="63"/>
      <c r="F3" s="58"/>
      <c r="G3" s="59"/>
      <c r="H3" s="62"/>
    </row>
    <row r="4" spans="1:8">
      <c r="A4" s="8">
        <v>92</v>
      </c>
      <c r="B4" s="5" t="str">
        <f>VLOOKUP(A4,Список!A2:D110,2,FALSE)</f>
        <v xml:space="preserve">Трифонов М.А. </v>
      </c>
      <c r="C4" s="5">
        <f>VLOOKUP(A4,Список!A2:D110,3,FALSE)</f>
        <v>0</v>
      </c>
      <c r="D4" s="5">
        <f>VLOOKUP(A4,Список!A2:D110,4,FALSE)</f>
        <v>0</v>
      </c>
      <c r="E4" s="9">
        <v>17</v>
      </c>
      <c r="F4" s="50">
        <v>13</v>
      </c>
      <c r="G4" s="4">
        <f>E4</f>
        <v>17</v>
      </c>
      <c r="H4" s="7" t="s">
        <v>273</v>
      </c>
    </row>
    <row r="5" spans="1:8" s="36" customFormat="1">
      <c r="A5" s="17">
        <v>86</v>
      </c>
      <c r="B5" s="18" t="str">
        <f>VLOOKUP(A5,Список!A3:D111,2,FALSE)</f>
        <v>Беунов Дмитрий</v>
      </c>
      <c r="C5" s="18" t="str">
        <f>VLOOKUP(A5,Список!A3:D111,3,FALSE)</f>
        <v>Селиванов Екатерина</v>
      </c>
      <c r="D5" s="18" t="str">
        <f>VLOOKUP(A5,Список!A3:D111,4,FALSE)</f>
        <v>Джип</v>
      </c>
      <c r="E5" s="10">
        <v>21</v>
      </c>
      <c r="F5" s="19">
        <v>10</v>
      </c>
      <c r="G5" s="19">
        <f t="shared" ref="G5:G20" si="0">E5</f>
        <v>21</v>
      </c>
      <c r="H5" s="20" t="s">
        <v>275</v>
      </c>
    </row>
    <row r="6" spans="1:8">
      <c r="A6" s="8">
        <v>6</v>
      </c>
      <c r="B6" s="5" t="str">
        <f>VLOOKUP(A6,Список!A4:D112,2,FALSE)</f>
        <v>Авдеев Василий Павлович</v>
      </c>
      <c r="C6" s="5" t="str">
        <f>VLOOKUP(A6,Список!A4:D112,3,FALSE)</f>
        <v>Никифоров Алексей Николаевич</v>
      </c>
      <c r="D6" s="5" t="str">
        <f>VLOOKUP(A6,Список!A4:D112,4,FALSE)</f>
        <v>УАЗ</v>
      </c>
      <c r="E6" s="9">
        <v>19</v>
      </c>
      <c r="F6" s="50">
        <v>12</v>
      </c>
      <c r="G6" s="4">
        <f t="shared" si="0"/>
        <v>19</v>
      </c>
      <c r="H6" s="21" t="s">
        <v>353</v>
      </c>
    </row>
    <row r="7" spans="1:8" s="36" customFormat="1">
      <c r="A7" s="17">
        <v>33</v>
      </c>
      <c r="B7" s="18" t="str">
        <f>VLOOKUP(A7,Список!A2:E110,2,FALSE)</f>
        <v>Панин Владимир Александрович</v>
      </c>
      <c r="C7" s="18" t="str">
        <f>VLOOKUP(A7,Список!A2:E110,3,FALSE)</f>
        <v>Герасиментко Александр Сергеевич</v>
      </c>
      <c r="D7" s="18" t="str">
        <f>VLOOKUP(A7,Список!A2:E110,4,FALSE)</f>
        <v>УАЗ 31514</v>
      </c>
      <c r="E7" s="10">
        <v>15</v>
      </c>
      <c r="F7" s="19">
        <v>14</v>
      </c>
      <c r="G7" s="19">
        <f t="shared" si="0"/>
        <v>15</v>
      </c>
      <c r="H7" s="20" t="s">
        <v>287</v>
      </c>
    </row>
    <row r="8" spans="1:8">
      <c r="A8" s="8">
        <v>19</v>
      </c>
      <c r="B8" s="5" t="str">
        <f>VLOOKUP(A8,Список!A2:E110,2,FALSE)</f>
        <v>Докучаев Александр</v>
      </c>
      <c r="C8" s="5" t="str">
        <f>VLOOKUP(A8,Список!A2:E110,3,FALSE)</f>
        <v>Пашкин Иван</v>
      </c>
      <c r="D8" s="5" t="str">
        <f>VLOOKUP(A8,Список!A2:E110,4,FALSE)</f>
        <v>УАЗ 469</v>
      </c>
      <c r="E8" s="9">
        <v>26</v>
      </c>
      <c r="F8" s="50">
        <v>7</v>
      </c>
      <c r="G8" s="4">
        <f t="shared" si="0"/>
        <v>26</v>
      </c>
      <c r="H8" s="7" t="s">
        <v>288</v>
      </c>
    </row>
    <row r="9" spans="1:8" s="36" customFormat="1">
      <c r="A9" s="17">
        <v>41</v>
      </c>
      <c r="B9" s="18" t="str">
        <f>VLOOKUP(A9,Список!A3:E111,2,FALSE)</f>
        <v>Антошкин Андрей</v>
      </c>
      <c r="C9" s="18" t="str">
        <f>VLOOKUP(A9,Список!A3:E111,3,FALSE)</f>
        <v>Душечкин Алексей</v>
      </c>
      <c r="D9" s="18" t="str">
        <f>VLOOKUP(A9,Список!A3:E111,4,FALSE)</f>
        <v>Уаз 469</v>
      </c>
      <c r="E9" s="10">
        <v>33</v>
      </c>
      <c r="F9" s="19">
        <v>5</v>
      </c>
      <c r="G9" s="19">
        <f t="shared" si="0"/>
        <v>33</v>
      </c>
      <c r="H9" s="22" t="s">
        <v>292</v>
      </c>
    </row>
    <row r="10" spans="1:8">
      <c r="A10" s="8">
        <v>105</v>
      </c>
      <c r="B10" s="5" t="str">
        <f>VLOOKUP(A10,Список!A4:E112,2,FALSE)</f>
        <v>Малышев Алексей Сергеевич</v>
      </c>
      <c r="C10" s="5" t="str">
        <f>VLOOKUP(A10,Список!A4:E112,3,FALSE)</f>
        <v xml:space="preserve">Ломакин Андрей </v>
      </c>
      <c r="D10" s="5" t="str">
        <f>VLOOKUP(A10,Список!A4:E112,4,FALSE)</f>
        <v>УАЗ 3151</v>
      </c>
      <c r="E10" s="9">
        <v>10</v>
      </c>
      <c r="F10" s="50">
        <v>16</v>
      </c>
      <c r="G10" s="4">
        <f t="shared" si="0"/>
        <v>10</v>
      </c>
      <c r="H10" s="7" t="s">
        <v>304</v>
      </c>
    </row>
    <row r="11" spans="1:8" s="36" customFormat="1">
      <c r="A11" s="17">
        <v>54</v>
      </c>
      <c r="B11" s="18" t="str">
        <f>VLOOKUP(A11,Список!A5:E113,2,FALSE)</f>
        <v>Минин Максим Викторович</v>
      </c>
      <c r="C11" s="18" t="str">
        <f>VLOOKUP(A11,Список!A5:E113,3,FALSE)</f>
        <v>Минина Елена Германовна</v>
      </c>
      <c r="D11" s="18" t="str">
        <f>VLOOKUP(A11,Список!A5:E113,4,FALSE)</f>
        <v>УАЗ Патриот</v>
      </c>
      <c r="E11" s="10">
        <v>15</v>
      </c>
      <c r="F11" s="19">
        <v>15</v>
      </c>
      <c r="G11" s="19">
        <f t="shared" si="0"/>
        <v>15</v>
      </c>
      <c r="H11" s="20" t="s">
        <v>307</v>
      </c>
    </row>
    <row r="12" spans="1:8">
      <c r="A12" s="8">
        <v>5</v>
      </c>
      <c r="B12" s="5" t="str">
        <f>VLOOKUP(A12,Список!A2:E110,2,FALSE)</f>
        <v>Белышев Антон</v>
      </c>
      <c r="C12" s="5">
        <f>VLOOKUP(A12,Список!A2:E110,3,FALSE)</f>
        <v>0</v>
      </c>
      <c r="D12" s="5" t="str">
        <f>VLOOKUP(A12,Список!A2:E110,4,FALSE)</f>
        <v>УАЗ</v>
      </c>
      <c r="E12" s="9">
        <v>21</v>
      </c>
      <c r="F12" s="50">
        <v>11</v>
      </c>
      <c r="G12" s="4">
        <f t="shared" si="0"/>
        <v>21</v>
      </c>
      <c r="H12" s="7" t="s">
        <v>310</v>
      </c>
    </row>
    <row r="13" spans="1:8" s="36" customFormat="1">
      <c r="A13" s="17">
        <v>50</v>
      </c>
      <c r="B13" s="18" t="str">
        <f>VLOOKUP(A13,Список!A3:E111,2,FALSE)</f>
        <v>Семенов Алексей Сергеевич</v>
      </c>
      <c r="C13" s="18" t="str">
        <f>VLOOKUP(A13,Список!A3:E111,3,FALSE)</f>
        <v>Семенова Ольга Евгеньевна</v>
      </c>
      <c r="D13" s="18" t="str">
        <f>VLOOKUP(A13,Список!A3:E111,4,FALSE)</f>
        <v>УАЗ 3151</v>
      </c>
      <c r="E13" s="10">
        <v>44</v>
      </c>
      <c r="F13" s="19">
        <v>4</v>
      </c>
      <c r="G13" s="19">
        <f t="shared" si="0"/>
        <v>44</v>
      </c>
      <c r="H13" s="20" t="s">
        <v>316</v>
      </c>
    </row>
    <row r="14" spans="1:8">
      <c r="A14" s="8">
        <v>594</v>
      </c>
      <c r="B14" s="5" t="str">
        <f>VLOOKUP(A14,Список!A4:E112,2,FALSE)</f>
        <v>Стаханов Денис</v>
      </c>
      <c r="C14" s="5" t="str">
        <f>VLOOKUP(A14,Список!A4:E112,3,FALSE)</f>
        <v>Медведев Илья</v>
      </c>
      <c r="D14" s="5" t="str">
        <f>VLOOKUP(A14,Список!A4:E112,4,FALSE)</f>
        <v>УАЗ</v>
      </c>
      <c r="E14" s="9">
        <v>28</v>
      </c>
      <c r="F14" s="50">
        <v>6</v>
      </c>
      <c r="G14" s="4">
        <f t="shared" si="0"/>
        <v>28</v>
      </c>
      <c r="H14" s="7" t="s">
        <v>318</v>
      </c>
    </row>
    <row r="15" spans="1:8" s="36" customFormat="1" ht="18.75">
      <c r="A15" s="17">
        <v>63</v>
      </c>
      <c r="B15" s="18" t="str">
        <f>VLOOKUP(A15,Список!A5:E113,2,FALSE)</f>
        <v>Новоземцев Олег Владимирович</v>
      </c>
      <c r="C15" s="18" t="str">
        <f>VLOOKUP(A15,Список!A5:E113,3,FALSE)</f>
        <v>Жучков Денис</v>
      </c>
      <c r="D15" s="18" t="str">
        <f>VLOOKUP(A15,Список!A5:E113,4,FALSE)</f>
        <v>Джип</v>
      </c>
      <c r="E15" s="10">
        <v>61</v>
      </c>
      <c r="F15" s="70">
        <v>2</v>
      </c>
      <c r="G15" s="19">
        <f t="shared" si="0"/>
        <v>61</v>
      </c>
      <c r="H15" s="20" t="s">
        <v>302</v>
      </c>
    </row>
    <row r="16" spans="1:8">
      <c r="A16" s="8">
        <v>114</v>
      </c>
      <c r="B16" s="5" t="str">
        <f>VLOOKUP(A16,Список!A6:E114,2,FALSE)</f>
        <v xml:space="preserve">Чикунов Геннадий </v>
      </c>
      <c r="C16" s="5" t="str">
        <f>VLOOKUP(A16,Список!A6:E114,3,FALSE)</f>
        <v>Шеин Александр</v>
      </c>
      <c r="D16" s="5" t="str">
        <f>VLOOKUP(A16,Список!A6:E114,4,FALSE)</f>
        <v>Нива 2121</v>
      </c>
      <c r="E16" s="9">
        <v>24</v>
      </c>
      <c r="F16" s="50">
        <v>9</v>
      </c>
      <c r="G16" s="4">
        <f t="shared" si="0"/>
        <v>24</v>
      </c>
      <c r="H16" s="7" t="s">
        <v>319</v>
      </c>
    </row>
    <row r="17" spans="1:8" s="36" customFormat="1" ht="18.75">
      <c r="A17" s="17">
        <v>53</v>
      </c>
      <c r="B17" s="18" t="str">
        <f>VLOOKUP(A17,Список!A7:E115,2,FALSE)</f>
        <v xml:space="preserve">Бочаров Сергей </v>
      </c>
      <c r="C17" s="18" t="str">
        <f>VLOOKUP(A17,Список!A7:E115,3,FALSE)</f>
        <v>Щелкунов Кирилл</v>
      </c>
      <c r="D17" s="18" t="str">
        <f>VLOOKUP(A17,Список!A7:E115,4,FALSE)</f>
        <v>УАЗ 31519</v>
      </c>
      <c r="E17" s="10">
        <v>73</v>
      </c>
      <c r="F17" s="51">
        <v>1</v>
      </c>
      <c r="G17" s="19">
        <f t="shared" si="0"/>
        <v>73</v>
      </c>
      <c r="H17" s="20" t="s">
        <v>327</v>
      </c>
    </row>
    <row r="18" spans="1:8" ht="18.75">
      <c r="A18" s="8">
        <v>35</v>
      </c>
      <c r="B18" s="5" t="str">
        <f>VLOOKUP(A18,Список!A8:E116,2,FALSE)</f>
        <v>Сенькин Александр Александрович</v>
      </c>
      <c r="C18" s="5" t="str">
        <f>VLOOKUP(A18,Список!A8:E116,3,FALSE)</f>
        <v>Третьяк Анрей Александрович</v>
      </c>
      <c r="D18" s="5" t="str">
        <f>VLOOKUP(A18,Список!A8:E116,4,FALSE)</f>
        <v>ВАЗ 21213</v>
      </c>
      <c r="E18" s="9">
        <v>50</v>
      </c>
      <c r="F18" s="54">
        <v>3</v>
      </c>
      <c r="G18" s="4">
        <f t="shared" si="0"/>
        <v>50</v>
      </c>
      <c r="H18" s="7" t="s">
        <v>330</v>
      </c>
    </row>
    <row r="19" spans="1:8" s="36" customFormat="1">
      <c r="A19" s="17">
        <v>70</v>
      </c>
      <c r="B19" s="18" t="str">
        <f>VLOOKUP(A19,Список!A9:E117,2,FALSE)</f>
        <v>Макрушин Дмитрий Геннадьевич</v>
      </c>
      <c r="C19" s="18" t="str">
        <f>VLOOKUP(A19,Список!A9:E117,3,FALSE)</f>
        <v>Пыхтин Денис Александрович</v>
      </c>
      <c r="D19" s="18" t="str">
        <f>VLOOKUP(A19,Список!A9:E117,4,FALSE)</f>
        <v>Ниссан Патрол</v>
      </c>
      <c r="E19" s="10">
        <v>9</v>
      </c>
      <c r="F19" s="19">
        <v>17</v>
      </c>
      <c r="G19" s="19">
        <f t="shared" si="0"/>
        <v>9</v>
      </c>
      <c r="H19" s="20" t="s">
        <v>331</v>
      </c>
    </row>
    <row r="20" spans="1:8">
      <c r="A20" s="8">
        <v>51</v>
      </c>
      <c r="B20" s="5" t="str">
        <f>VLOOKUP(A20,Список!A10:E118,2,FALSE)</f>
        <v>Беглюк Андрей Николаевич</v>
      </c>
      <c r="C20" s="5">
        <f>VLOOKUP(A20,Список!A10:E118,3,FALSE)</f>
        <v>0</v>
      </c>
      <c r="D20" s="5" t="str">
        <f>VLOOKUP(A20,Список!A10:E118,4,FALSE)</f>
        <v>УАЗ Патриот</v>
      </c>
      <c r="E20" s="9">
        <v>26</v>
      </c>
      <c r="F20" s="50">
        <v>8</v>
      </c>
      <c r="G20" s="4">
        <f t="shared" si="0"/>
        <v>26</v>
      </c>
      <c r="H20" s="7" t="s">
        <v>334</v>
      </c>
    </row>
    <row r="24" spans="1:8">
      <c r="B24" s="29" t="s">
        <v>365</v>
      </c>
    </row>
    <row r="25" spans="1:8">
      <c r="B25" s="29" t="s">
        <v>366</v>
      </c>
    </row>
    <row r="26" spans="1:8">
      <c r="B26" s="29" t="s">
        <v>367</v>
      </c>
    </row>
  </sheetData>
  <mergeCells count="9">
    <mergeCell ref="A1:H1"/>
    <mergeCell ref="A2:A3"/>
    <mergeCell ref="B2:B3"/>
    <mergeCell ref="C2:C3"/>
    <mergeCell ref="D2:D3"/>
    <mergeCell ref="F2:F3"/>
    <mergeCell ref="G2:G3"/>
    <mergeCell ref="H2:H3"/>
    <mergeCell ref="E2:E3"/>
  </mergeCells>
  <pageMargins left="0.25" right="0.25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pane ySplit="3" topLeftCell="A4" activePane="bottomLeft" state="frozen"/>
      <selection pane="bottomLeft" activeCell="B16" sqref="B16"/>
    </sheetView>
  </sheetViews>
  <sheetFormatPr defaultRowHeight="15"/>
  <cols>
    <col min="1" max="1" width="8.5703125" style="33" customWidth="1"/>
    <col min="2" max="3" width="35.7109375" style="29" customWidth="1"/>
    <col min="4" max="4" width="15.7109375" style="29" customWidth="1"/>
    <col min="5" max="5" width="9.7109375" style="29" customWidth="1"/>
    <col min="6" max="6" width="16" style="34" customWidth="1"/>
    <col min="7" max="7" width="15.7109375" style="35" customWidth="1"/>
    <col min="8" max="8" width="11.140625" style="28" customWidth="1"/>
    <col min="9" max="16384" width="9.140625" style="29"/>
  </cols>
  <sheetData>
    <row r="1" spans="1:8" ht="21.75" customHeight="1">
      <c r="A1" s="61" t="s">
        <v>240</v>
      </c>
      <c r="B1" s="61"/>
      <c r="C1" s="61"/>
      <c r="D1" s="61"/>
      <c r="E1" s="61"/>
      <c r="F1" s="61"/>
      <c r="G1" s="61"/>
      <c r="H1" s="61"/>
    </row>
    <row r="2" spans="1:8" ht="15" customHeight="1">
      <c r="A2" s="63" t="s">
        <v>0</v>
      </c>
      <c r="B2" s="64" t="s">
        <v>1</v>
      </c>
      <c r="C2" s="64" t="s">
        <v>2</v>
      </c>
      <c r="D2" s="64" t="s">
        <v>5</v>
      </c>
      <c r="E2" s="63" t="s">
        <v>6</v>
      </c>
      <c r="F2" s="58" t="s">
        <v>364</v>
      </c>
      <c r="G2" s="59" t="s">
        <v>3</v>
      </c>
      <c r="H2" s="62" t="s">
        <v>4</v>
      </c>
    </row>
    <row r="3" spans="1:8" s="31" customFormat="1" ht="30" customHeight="1">
      <c r="A3" s="63"/>
      <c r="B3" s="64"/>
      <c r="C3" s="64"/>
      <c r="D3" s="64"/>
      <c r="E3" s="63"/>
      <c r="F3" s="58"/>
      <c r="G3" s="59"/>
      <c r="H3" s="62"/>
    </row>
    <row r="4" spans="1:8">
      <c r="A4" s="8">
        <v>1</v>
      </c>
      <c r="B4" s="5" t="str">
        <f>VLOOKUP(A4,Список!A2:D110,2,FALSE)</f>
        <v>Воронин Иван</v>
      </c>
      <c r="C4" s="5" t="str">
        <f>VLOOKUP(A4,Список!A2:D110,3,FALSE)</f>
        <v>Воронин Антон</v>
      </c>
      <c r="D4" s="5" t="str">
        <f>VLOOKUP(A4,Список!A2:D110,4,FALSE)</f>
        <v>УАЗ 469</v>
      </c>
      <c r="E4" s="9">
        <v>14</v>
      </c>
      <c r="F4" s="50">
        <v>6</v>
      </c>
      <c r="G4" s="4">
        <f>E4</f>
        <v>14</v>
      </c>
      <c r="H4" s="7" t="s">
        <v>282</v>
      </c>
    </row>
    <row r="5" spans="1:8" s="36" customFormat="1" ht="18.75">
      <c r="A5" s="17">
        <v>37</v>
      </c>
      <c r="B5" s="18" t="str">
        <f>VLOOKUP(A5,Список!A3:D111,2,FALSE)</f>
        <v>Смирнов Денис Иванович</v>
      </c>
      <c r="C5" s="18" t="str">
        <f>VLOOKUP(A5,Список!A3:D111,3,FALSE)</f>
        <v>Широнин александр Владимирович</v>
      </c>
      <c r="D5" s="18" t="str">
        <f>VLOOKUP(A5,Список!A3:D111,4,FALSE)</f>
        <v>УАЗ 469</v>
      </c>
      <c r="E5" s="10">
        <v>143</v>
      </c>
      <c r="F5" s="51">
        <v>1</v>
      </c>
      <c r="G5" s="19">
        <f t="shared" ref="G5:G9" si="0">E5</f>
        <v>143</v>
      </c>
      <c r="H5" s="20" t="s">
        <v>306</v>
      </c>
    </row>
    <row r="6" spans="1:8" ht="18.75">
      <c r="A6" s="8">
        <v>111</v>
      </c>
      <c r="B6" s="5" t="str">
        <f>VLOOKUP(A6,Список!A4:D112,2,FALSE)</f>
        <v>Комягин Сергей</v>
      </c>
      <c r="C6" s="5" t="str">
        <f>VLOOKUP(A6,Список!A4:D112,3,FALSE)</f>
        <v>Елисеев Роман</v>
      </c>
      <c r="D6" s="5" t="str">
        <f>VLOOKUP(A6,Список!A4:D112,4,FALSE)</f>
        <v>Прото</v>
      </c>
      <c r="E6" s="9">
        <v>51</v>
      </c>
      <c r="F6" s="54">
        <v>3</v>
      </c>
      <c r="G6" s="4">
        <f t="shared" si="0"/>
        <v>51</v>
      </c>
      <c r="H6" s="7" t="s">
        <v>314</v>
      </c>
    </row>
    <row r="7" spans="1:8" s="36" customFormat="1">
      <c r="A7" s="17">
        <v>67</v>
      </c>
      <c r="B7" s="18" t="str">
        <f>VLOOKUP(A7,Список!A2:E110,2,FALSE)</f>
        <v>Пархоменко Александр</v>
      </c>
      <c r="C7" s="18" t="str">
        <f>VLOOKUP(A7,Список!A2:E110,3,FALSE)</f>
        <v>Пархоменко Даниил</v>
      </c>
      <c r="D7" s="18" t="str">
        <f>VLOOKUP(A7,Список!A2:E110,4,FALSE)</f>
        <v>УАЗ 469</v>
      </c>
      <c r="E7" s="10">
        <v>42</v>
      </c>
      <c r="F7" s="19">
        <v>5</v>
      </c>
      <c r="G7" s="19">
        <f t="shared" si="0"/>
        <v>42</v>
      </c>
      <c r="H7" s="20" t="s">
        <v>320</v>
      </c>
    </row>
    <row r="8" spans="1:8">
      <c r="A8" s="8">
        <v>88</v>
      </c>
      <c r="B8" s="5" t="str">
        <f>VLOOKUP(A8,Список!A2:E110,2,FALSE)</f>
        <v>Медведева Мария</v>
      </c>
      <c r="C8" s="5" t="str">
        <f>VLOOKUP(A8,Список!A2:E110,3,FALSE)</f>
        <v>Медведева Александра</v>
      </c>
      <c r="D8" s="5" t="str">
        <f>VLOOKUP(A8,Список!A2:E110,4,FALSE)</f>
        <v>УАЗ</v>
      </c>
      <c r="E8" s="9">
        <v>46</v>
      </c>
      <c r="F8" s="50">
        <v>4</v>
      </c>
      <c r="G8" s="4">
        <f t="shared" si="0"/>
        <v>46</v>
      </c>
      <c r="H8" s="7" t="s">
        <v>324</v>
      </c>
    </row>
    <row r="9" spans="1:8" s="36" customFormat="1" ht="18.75">
      <c r="A9" s="17">
        <v>93</v>
      </c>
      <c r="B9" s="18" t="str">
        <f>VLOOKUP(A9,Список!A3:E111,2,FALSE)</f>
        <v>Буглак Ю.Ю.</v>
      </c>
      <c r="C9" s="18" t="str">
        <f>VLOOKUP(A9,Список!A3:E111,3,FALSE)</f>
        <v>Меднов Е.А.</v>
      </c>
      <c r="D9" s="18" t="str">
        <f>VLOOKUP(A9,Список!A3:E111,4,FALSE)</f>
        <v>УАЗ</v>
      </c>
      <c r="E9" s="10">
        <v>73</v>
      </c>
      <c r="F9" s="70">
        <v>2</v>
      </c>
      <c r="G9" s="19">
        <f t="shared" si="0"/>
        <v>73</v>
      </c>
      <c r="H9" s="20" t="s">
        <v>328</v>
      </c>
    </row>
    <row r="14" spans="1:8">
      <c r="B14" s="29" t="s">
        <v>368</v>
      </c>
    </row>
    <row r="15" spans="1:8">
      <c r="B15" s="29" t="s">
        <v>369</v>
      </c>
    </row>
    <row r="16" spans="1:8">
      <c r="B16" s="29" t="s">
        <v>370</v>
      </c>
    </row>
  </sheetData>
  <mergeCells count="9">
    <mergeCell ref="A1:H1"/>
    <mergeCell ref="A2:A3"/>
    <mergeCell ref="B2:B3"/>
    <mergeCell ref="C2:C3"/>
    <mergeCell ref="D2:D3"/>
    <mergeCell ref="F2:F3"/>
    <mergeCell ref="G2:G3"/>
    <mergeCell ref="H2:H3"/>
    <mergeCell ref="E2:E3"/>
  </mergeCells>
  <pageMargins left="0.25" right="0.25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H15"/>
  <sheetViews>
    <sheetView tabSelected="1" zoomScaleNormal="100" workbookViewId="0">
      <pane ySplit="3" topLeftCell="A4" activePane="bottomLeft" state="frozen"/>
      <selection pane="bottomLeft" activeCell="C7" sqref="C7"/>
    </sheetView>
  </sheetViews>
  <sheetFormatPr defaultRowHeight="15"/>
  <cols>
    <col min="1" max="1" width="8.5703125" style="33" customWidth="1"/>
    <col min="2" max="3" width="35.7109375" style="29" customWidth="1"/>
    <col min="4" max="4" width="15.7109375" style="29" customWidth="1"/>
    <col min="5" max="5" width="9.7109375" style="29" customWidth="1"/>
    <col min="6" max="6" width="15.7109375" style="34" customWidth="1"/>
    <col min="7" max="7" width="15.7109375" style="35" customWidth="1"/>
    <col min="8" max="8" width="11.140625" style="28" customWidth="1"/>
    <col min="9" max="16384" width="9.140625" style="29"/>
  </cols>
  <sheetData>
    <row r="1" spans="1:8" ht="21.75" customHeight="1">
      <c r="A1" s="69" t="s">
        <v>257</v>
      </c>
      <c r="B1" s="69"/>
      <c r="C1" s="69"/>
      <c r="D1" s="69"/>
      <c r="E1" s="69"/>
      <c r="F1" s="69"/>
      <c r="G1" s="69"/>
      <c r="H1" s="69"/>
    </row>
    <row r="2" spans="1:8" ht="15" customHeight="1">
      <c r="A2" s="63" t="s">
        <v>0</v>
      </c>
      <c r="B2" s="64" t="s">
        <v>1</v>
      </c>
      <c r="C2" s="64" t="s">
        <v>2</v>
      </c>
      <c r="D2" s="64" t="s">
        <v>5</v>
      </c>
      <c r="E2" s="63" t="s">
        <v>6</v>
      </c>
      <c r="F2" s="58" t="s">
        <v>364</v>
      </c>
      <c r="G2" s="59" t="s">
        <v>3</v>
      </c>
      <c r="H2" s="62" t="s">
        <v>4</v>
      </c>
    </row>
    <row r="3" spans="1:8" s="31" customFormat="1" ht="30" customHeight="1">
      <c r="A3" s="63"/>
      <c r="B3" s="64"/>
      <c r="C3" s="64"/>
      <c r="D3" s="64"/>
      <c r="E3" s="63"/>
      <c r="F3" s="58"/>
      <c r="G3" s="59"/>
      <c r="H3" s="62"/>
    </row>
    <row r="4" spans="1:8">
      <c r="A4" s="8">
        <v>36</v>
      </c>
      <c r="B4" s="5" t="str">
        <f>VLOOKUP(A4,Список!A2:D110,2,FALSE)</f>
        <v xml:space="preserve">Марченко </v>
      </c>
      <c r="C4" s="5" t="str">
        <f>VLOOKUP(A4,Список!A2:D110,3,FALSE)</f>
        <v xml:space="preserve">Семенов </v>
      </c>
      <c r="D4" s="5" t="str">
        <f>VLOOKUP(A4,Список!A2:D110,4,FALSE)</f>
        <v>Тойота Тундра</v>
      </c>
      <c r="E4" s="9">
        <v>80</v>
      </c>
      <c r="F4" s="50">
        <v>4</v>
      </c>
      <c r="G4" s="4">
        <f>E4</f>
        <v>80</v>
      </c>
      <c r="H4" s="7" t="s">
        <v>278</v>
      </c>
    </row>
    <row r="5" spans="1:8" s="36" customFormat="1">
      <c r="A5" s="17">
        <v>85</v>
      </c>
      <c r="B5" s="18" t="str">
        <f>VLOOKUP(A5,Список!A3:D111,2,FALSE)</f>
        <v>Шуваев Юрий Петрович</v>
      </c>
      <c r="C5" s="18" t="str">
        <f>VLOOKUP(A5,Список!A3:D111,3,FALSE)</f>
        <v>Медведев Дмитрий Евгеньевич</v>
      </c>
      <c r="D5" s="18" t="str">
        <f>VLOOKUP(A5,Список!A3:D111,4,FALSE)</f>
        <v>УАЗ 3909</v>
      </c>
      <c r="E5" s="10">
        <v>69</v>
      </c>
      <c r="F5" s="19">
        <v>5</v>
      </c>
      <c r="G5" s="19">
        <f t="shared" ref="G5:G8" si="0">E5</f>
        <v>69</v>
      </c>
      <c r="H5" s="20" t="s">
        <v>283</v>
      </c>
    </row>
    <row r="6" spans="1:8" ht="18.75">
      <c r="A6" s="8">
        <v>72</v>
      </c>
      <c r="B6" s="5" t="str">
        <f>VLOOKUP(A6,Список!A4:D112,2,FALSE)</f>
        <v xml:space="preserve">Иванов Дмитрий  </v>
      </c>
      <c r="C6" s="5" t="str">
        <f>VLOOKUP(A6,Список!A4:D112,3,FALSE)</f>
        <v xml:space="preserve">Матвеева Ирина </v>
      </c>
      <c r="D6" s="5" t="str">
        <f>VLOOKUP(A6,Список!A4:D112,4,FALSE)</f>
        <v>Ниссан Х</v>
      </c>
      <c r="E6" s="9">
        <v>95</v>
      </c>
      <c r="F6" s="52">
        <v>2</v>
      </c>
      <c r="G6" s="4">
        <f t="shared" si="0"/>
        <v>95</v>
      </c>
      <c r="H6" s="7" t="s">
        <v>284</v>
      </c>
    </row>
    <row r="7" spans="1:8" s="36" customFormat="1" ht="18.75">
      <c r="A7" s="17">
        <v>102</v>
      </c>
      <c r="B7" s="18" t="str">
        <f>VLOOKUP(A7,Список!A2:E110,2,FALSE)</f>
        <v>Кондратенко Дмитрий Васильевич</v>
      </c>
      <c r="C7" s="18" t="s">
        <v>374</v>
      </c>
      <c r="D7" s="18" t="str">
        <f>VLOOKUP(A7,Список!A2:E110,4,FALSE)</f>
        <v>Ssan Yong</v>
      </c>
      <c r="E7" s="10">
        <v>92</v>
      </c>
      <c r="F7" s="53">
        <v>3</v>
      </c>
      <c r="G7" s="19">
        <f t="shared" si="0"/>
        <v>92</v>
      </c>
      <c r="H7" s="20" t="s">
        <v>301</v>
      </c>
    </row>
    <row r="8" spans="1:8" ht="18.75">
      <c r="A8" s="8">
        <v>8</v>
      </c>
      <c r="B8" s="5" t="str">
        <f>VLOOKUP(A8,Список!A2:E110,2,FALSE)</f>
        <v>Татарницева М.М.</v>
      </c>
      <c r="C8" s="5" t="str">
        <f>VLOOKUP(A8,Список!A2:E110,3,FALSE)</f>
        <v>Ефремова М.</v>
      </c>
      <c r="D8" s="5" t="str">
        <f>VLOOKUP(A8,Список!A2:E110,4,FALSE)</f>
        <v>Митсубиси</v>
      </c>
      <c r="E8" s="9">
        <v>101</v>
      </c>
      <c r="F8" s="71">
        <v>1</v>
      </c>
      <c r="G8" s="4">
        <f t="shared" si="0"/>
        <v>101</v>
      </c>
      <c r="H8" s="7" t="s">
        <v>302</v>
      </c>
    </row>
    <row r="13" spans="1:8">
      <c r="B13" s="29" t="s">
        <v>371</v>
      </c>
    </row>
    <row r="14" spans="1:8">
      <c r="B14" s="29" t="s">
        <v>372</v>
      </c>
    </row>
    <row r="15" spans="1:8">
      <c r="B15" s="29" t="s">
        <v>373</v>
      </c>
    </row>
  </sheetData>
  <mergeCells count="9">
    <mergeCell ref="A1:H1"/>
    <mergeCell ref="A2:A3"/>
    <mergeCell ref="B2:B3"/>
    <mergeCell ref="C2:C3"/>
    <mergeCell ref="D2:D3"/>
    <mergeCell ref="F2:F3"/>
    <mergeCell ref="G2:G3"/>
    <mergeCell ref="H2:H3"/>
    <mergeCell ref="E2:E3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</vt:lpstr>
      <vt:lpstr>Квадро-Кабаны</vt:lpstr>
      <vt:lpstr>Кабанчики</vt:lpstr>
      <vt:lpstr>Кабаны</vt:lpstr>
      <vt:lpstr>Реальные кабаны</vt:lpstr>
      <vt:lpstr>Секачи</vt:lpstr>
      <vt:lpstr>Поросята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pol</cp:lastModifiedBy>
  <cp:lastPrinted>2013-10-12T23:01:03Z</cp:lastPrinted>
  <dcterms:created xsi:type="dcterms:W3CDTF">2013-10-09T16:01:45Z</dcterms:created>
  <dcterms:modified xsi:type="dcterms:W3CDTF">2013-10-14T20:06:46Z</dcterms:modified>
</cp:coreProperties>
</file>