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Общий список" sheetId="1" r:id="rId1"/>
    <sheet name="1 Тур" sheetId="2" r:id="rId2"/>
    <sheet name="2 Тур" sheetId="8" r:id="rId3"/>
    <sheet name="3 Тур" sheetId="9" r:id="rId4"/>
    <sheet name="Финал" sheetId="10" r:id="rId5"/>
    <sheet name="Итоги" sheetId="11" r:id="rId6"/>
  </sheets>
  <definedNames>
    <definedName name="_xlnm.Print_Area" localSheetId="1">'1 Тур'!$A$1:$E$17</definedName>
    <definedName name="_xlnm.Print_Area" localSheetId="2">'2 Тур'!$A$1:$F$11</definedName>
    <definedName name="_xlnm.Print_Area" localSheetId="3">'3 Тур'!$A$1:$F$7</definedName>
    <definedName name="_xlnm.Print_Area" localSheetId="5">Итоги!$A$1:$E$5</definedName>
    <definedName name="_xlnm.Print_Area" localSheetId="4">Финал!$A$1:$F$8</definedName>
  </definedNames>
  <calcPr calcId="125725"/>
</workbook>
</file>

<file path=xl/calcChain.xml><?xml version="1.0" encoding="utf-8"?>
<calcChain xmlns="http://schemas.openxmlformats.org/spreadsheetml/2006/main">
  <c r="E5" i="11"/>
  <c r="D5"/>
  <c r="C5"/>
  <c r="D4"/>
  <c r="C4"/>
  <c r="E3"/>
  <c r="D3"/>
  <c r="C3"/>
  <c r="E7" i="10"/>
  <c r="D7"/>
  <c r="C7"/>
  <c r="E6"/>
  <c r="D6"/>
  <c r="C6"/>
  <c r="E5"/>
  <c r="D5"/>
  <c r="C5"/>
  <c r="E4"/>
  <c r="D4"/>
  <c r="C4"/>
  <c r="F15" i="2"/>
  <c r="F11"/>
  <c r="E7" i="9"/>
  <c r="D7"/>
  <c r="C7"/>
  <c r="E6"/>
  <c r="D6"/>
  <c r="C6"/>
  <c r="E5"/>
  <c r="D5"/>
  <c r="C5"/>
  <c r="E4"/>
  <c r="D4"/>
  <c r="C4"/>
  <c r="F3" i="2"/>
  <c r="E11" i="8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C16" i="2"/>
  <c r="C15"/>
  <c r="C14"/>
  <c r="C13"/>
  <c r="C12"/>
  <c r="C11"/>
  <c r="C10"/>
  <c r="C9"/>
  <c r="C8"/>
  <c r="C7"/>
  <c r="C6"/>
  <c r="C5"/>
  <c r="C4"/>
  <c r="C3"/>
  <c r="C2"/>
  <c r="E17"/>
  <c r="D17"/>
  <c r="C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</calcChain>
</file>

<file path=xl/sharedStrings.xml><?xml version="1.0" encoding="utf-8"?>
<sst xmlns="http://schemas.openxmlformats.org/spreadsheetml/2006/main" count="81" uniqueCount="61">
  <si>
    <t>№ экипажа</t>
  </si>
  <si>
    <t>Пилот</t>
  </si>
  <si>
    <t>Штурман</t>
  </si>
  <si>
    <t>Машина</t>
  </si>
  <si>
    <t>Минин Алексей Алексеевич</t>
  </si>
  <si>
    <t>Казаков Матвей Геннадьевич</t>
  </si>
  <si>
    <t>УАЗ Hunter</t>
  </si>
  <si>
    <t>Старосивильский Роман Сергеевич</t>
  </si>
  <si>
    <t>Луппов Илья Николаевич</t>
  </si>
  <si>
    <t>GW Hower H3</t>
  </si>
  <si>
    <t>Тезенин Сергей</t>
  </si>
  <si>
    <t>Устич Владимир</t>
  </si>
  <si>
    <t>Газ 69</t>
  </si>
  <si>
    <t>Брянцев Михаил Иванович</t>
  </si>
  <si>
    <t>Брянцева Елена Геннадьевна</t>
  </si>
  <si>
    <t>УАЗ Патриот</t>
  </si>
  <si>
    <t>Копытов Иван Александрович</t>
  </si>
  <si>
    <t>Рыков Михаил Васильевич</t>
  </si>
  <si>
    <t>УАЗ</t>
  </si>
  <si>
    <t>Новоземцев Олег Владимирович</t>
  </si>
  <si>
    <t>Toyota</t>
  </si>
  <si>
    <t>Рыков Владимир Борисович</t>
  </si>
  <si>
    <t>Опель Монтерей</t>
  </si>
  <si>
    <t>Семенов Алексей Сергеевич</t>
  </si>
  <si>
    <t>Семенова Ольга Евгеньевна</t>
  </si>
  <si>
    <t>Пашкин Иван Вячеславович</t>
  </si>
  <si>
    <t>Слепнев Михаил Евгеньевич</t>
  </si>
  <si>
    <t>УАЗ 469</t>
  </si>
  <si>
    <t>Мельник Антон Леонидович</t>
  </si>
  <si>
    <t>Филиппова Елена Сергеевна</t>
  </si>
  <si>
    <t>Mitsubishi L200</t>
  </si>
  <si>
    <t>Татарницев Евгений Валеьевич</t>
  </si>
  <si>
    <t>Татарницева Мария Михайловона</t>
  </si>
  <si>
    <t>ВАЗ 2121Н</t>
  </si>
  <si>
    <t>Медведева М. А.</t>
  </si>
  <si>
    <t>Медведева А. В.</t>
  </si>
  <si>
    <t>Татарницев Георгий Валеьевич</t>
  </si>
  <si>
    <t>Татарницева Светлана Владимировна</t>
  </si>
  <si>
    <t>ВАЗ 21213</t>
  </si>
  <si>
    <t>Смирнов Дмитрий Александрович</t>
  </si>
  <si>
    <t>Заезд</t>
  </si>
  <si>
    <t>Экипаж</t>
  </si>
  <si>
    <t>Авто</t>
  </si>
  <si>
    <t>Николаев Олег Сергеевич</t>
  </si>
  <si>
    <t>Кузнецова Светлана Валентиновна</t>
  </si>
  <si>
    <t>Def 110</t>
  </si>
  <si>
    <t>штраф</t>
  </si>
  <si>
    <t>Штраф</t>
  </si>
  <si>
    <t>Штраф, секунд</t>
  </si>
  <si>
    <t>Второй тур</t>
  </si>
  <si>
    <t>Выбыл</t>
  </si>
  <si>
    <t>Третий тур</t>
  </si>
  <si>
    <t>Финал</t>
  </si>
  <si>
    <t>За первое-второе место</t>
  </si>
  <si>
    <t>За третье место</t>
  </si>
  <si>
    <t>Место</t>
  </si>
  <si>
    <t>Итоги</t>
  </si>
  <si>
    <t>1 место</t>
  </si>
  <si>
    <t>2 место</t>
  </si>
  <si>
    <t>3 место</t>
  </si>
  <si>
    <t>Кабаньи бега лето 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</si>
</sst>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36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D2" sqref="D2"/>
    </sheetView>
  </sheetViews>
  <sheetFormatPr defaultRowHeight="15"/>
  <cols>
    <col min="1" max="1" width="12.85546875" customWidth="1"/>
    <col min="2" max="2" width="36.7109375" customWidth="1"/>
    <col min="3" max="3" width="40.7109375" customWidth="1"/>
    <col min="4" max="4" width="18.140625" customWidth="1"/>
    <col min="5" max="5" width="13.85546875" customWidth="1"/>
  </cols>
  <sheetData>
    <row r="1" spans="1:4" ht="15.75" thickBot="1">
      <c r="A1" s="11" t="s">
        <v>0</v>
      </c>
      <c r="B1" s="12" t="s">
        <v>1</v>
      </c>
      <c r="C1" s="12" t="s">
        <v>2</v>
      </c>
      <c r="D1" s="13" t="s">
        <v>3</v>
      </c>
    </row>
    <row r="2" spans="1:4">
      <c r="A2" s="8">
        <v>64</v>
      </c>
      <c r="B2" s="9" t="s">
        <v>5</v>
      </c>
      <c r="C2" s="9" t="s">
        <v>4</v>
      </c>
      <c r="D2" s="10" t="s">
        <v>6</v>
      </c>
    </row>
    <row r="3" spans="1:4">
      <c r="A3" s="3">
        <v>7</v>
      </c>
      <c r="B3" s="2" t="s">
        <v>7</v>
      </c>
      <c r="C3" s="2" t="s">
        <v>8</v>
      </c>
      <c r="D3" s="4" t="s">
        <v>9</v>
      </c>
    </row>
    <row r="4" spans="1:4">
      <c r="A4" s="3">
        <v>1</v>
      </c>
      <c r="B4" s="2" t="s">
        <v>10</v>
      </c>
      <c r="C4" s="2" t="s">
        <v>11</v>
      </c>
      <c r="D4" s="4" t="s">
        <v>12</v>
      </c>
    </row>
    <row r="5" spans="1:4">
      <c r="A5" s="3">
        <v>9</v>
      </c>
      <c r="B5" s="2" t="s">
        <v>13</v>
      </c>
      <c r="C5" s="2" t="s">
        <v>14</v>
      </c>
      <c r="D5" s="4" t="s">
        <v>15</v>
      </c>
    </row>
    <row r="6" spans="1:4">
      <c r="A6" s="3">
        <v>17</v>
      </c>
      <c r="B6" s="2" t="s">
        <v>16</v>
      </c>
      <c r="C6" s="2" t="s">
        <v>17</v>
      </c>
      <c r="D6" s="4" t="s">
        <v>18</v>
      </c>
    </row>
    <row r="7" spans="1:4">
      <c r="A7" s="3">
        <v>63</v>
      </c>
      <c r="B7" s="2" t="s">
        <v>19</v>
      </c>
      <c r="C7" s="2"/>
      <c r="D7" s="4" t="s">
        <v>20</v>
      </c>
    </row>
    <row r="8" spans="1:4">
      <c r="A8" s="3">
        <v>27</v>
      </c>
      <c r="B8" s="2" t="s">
        <v>21</v>
      </c>
      <c r="C8" s="2"/>
      <c r="D8" s="4" t="s">
        <v>22</v>
      </c>
    </row>
    <row r="9" spans="1:4">
      <c r="A9" s="3">
        <v>50</v>
      </c>
      <c r="B9" s="2" t="s">
        <v>23</v>
      </c>
      <c r="C9" s="2" t="s">
        <v>24</v>
      </c>
      <c r="D9" s="4" t="s">
        <v>18</v>
      </c>
    </row>
    <row r="10" spans="1:4">
      <c r="A10" s="3">
        <v>10</v>
      </c>
      <c r="B10" s="2" t="s">
        <v>25</v>
      </c>
      <c r="C10" s="2" t="s">
        <v>26</v>
      </c>
      <c r="D10" s="4" t="s">
        <v>27</v>
      </c>
    </row>
    <row r="11" spans="1:4">
      <c r="A11" s="3">
        <v>60</v>
      </c>
      <c r="B11" s="2" t="s">
        <v>28</v>
      </c>
      <c r="C11" s="2" t="s">
        <v>29</v>
      </c>
      <c r="D11" s="4" t="s">
        <v>30</v>
      </c>
    </row>
    <row r="12" spans="1:4">
      <c r="A12" s="3">
        <v>62</v>
      </c>
      <c r="B12" s="2" t="s">
        <v>31</v>
      </c>
      <c r="C12" s="2" t="s">
        <v>32</v>
      </c>
      <c r="D12" s="4" t="s">
        <v>33</v>
      </c>
    </row>
    <row r="13" spans="1:4">
      <c r="A13" s="3">
        <v>8</v>
      </c>
      <c r="B13" s="2" t="s">
        <v>34</v>
      </c>
      <c r="C13" s="2" t="s">
        <v>35</v>
      </c>
      <c r="D13" s="4" t="s">
        <v>6</v>
      </c>
    </row>
    <row r="14" spans="1:4">
      <c r="A14" s="3">
        <v>26</v>
      </c>
      <c r="B14" s="2" t="s">
        <v>36</v>
      </c>
      <c r="C14" s="2" t="s">
        <v>37</v>
      </c>
      <c r="D14" s="4" t="s">
        <v>38</v>
      </c>
    </row>
    <row r="15" spans="1:4">
      <c r="A15" s="3">
        <v>33</v>
      </c>
      <c r="B15" s="2" t="s">
        <v>39</v>
      </c>
      <c r="C15" s="2"/>
      <c r="D15" s="4" t="s">
        <v>12</v>
      </c>
    </row>
    <row r="16" spans="1:4">
      <c r="A16" s="3">
        <v>61</v>
      </c>
      <c r="B16" s="2" t="s">
        <v>43</v>
      </c>
      <c r="C16" s="2" t="s">
        <v>44</v>
      </c>
      <c r="D16" s="4" t="s">
        <v>45</v>
      </c>
    </row>
    <row r="17" spans="1:4">
      <c r="A17" s="3"/>
      <c r="B17" s="2"/>
      <c r="C17" s="2"/>
      <c r="D17" s="4"/>
    </row>
    <row r="18" spans="1:4">
      <c r="A18" s="3"/>
      <c r="B18" s="2"/>
      <c r="C18" s="2"/>
      <c r="D18" s="4"/>
    </row>
    <row r="19" spans="1:4">
      <c r="A19" s="3"/>
      <c r="B19" s="2"/>
      <c r="C19" s="2"/>
      <c r="D19" s="4"/>
    </row>
    <row r="20" spans="1:4">
      <c r="A20" s="3"/>
      <c r="B20" s="2"/>
      <c r="C20" s="2"/>
      <c r="D20" s="4"/>
    </row>
    <row r="21" spans="1:4">
      <c r="A21" s="3"/>
      <c r="B21" s="2"/>
      <c r="C21" s="2"/>
      <c r="D21" s="4"/>
    </row>
    <row r="22" spans="1:4">
      <c r="A22" s="3"/>
      <c r="B22" s="2"/>
      <c r="C22" s="2"/>
      <c r="D22" s="4"/>
    </row>
    <row r="23" spans="1:4">
      <c r="A23" s="3"/>
      <c r="B23" s="2"/>
      <c r="C23" s="2"/>
      <c r="D23" s="4"/>
    </row>
    <row r="24" spans="1:4">
      <c r="A24" s="3"/>
      <c r="B24" s="2"/>
      <c r="C24" s="2"/>
      <c r="D24" s="4"/>
    </row>
    <row r="25" spans="1:4">
      <c r="A25" s="3"/>
      <c r="B25" s="2"/>
      <c r="C25" s="2"/>
      <c r="D25" s="4"/>
    </row>
    <row r="26" spans="1:4">
      <c r="A26" s="3"/>
      <c r="B26" s="2"/>
      <c r="C26" s="2"/>
      <c r="D26" s="4"/>
    </row>
    <row r="27" spans="1:4">
      <c r="A27" s="3"/>
      <c r="B27" s="2"/>
      <c r="C27" s="2"/>
      <c r="D27" s="4"/>
    </row>
    <row r="28" spans="1:4">
      <c r="A28" s="3"/>
      <c r="B28" s="2"/>
      <c r="C28" s="2"/>
      <c r="D28" s="4"/>
    </row>
    <row r="29" spans="1:4">
      <c r="A29" s="3"/>
      <c r="B29" s="2"/>
      <c r="C29" s="2"/>
      <c r="D29" s="4"/>
    </row>
    <row r="30" spans="1:4" ht="15.75" thickBot="1">
      <c r="A30" s="5"/>
      <c r="B30" s="6"/>
      <c r="C30" s="6"/>
      <c r="D30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D23" sqref="D23"/>
    </sheetView>
  </sheetViews>
  <sheetFormatPr defaultRowHeight="15"/>
  <cols>
    <col min="1" max="1" width="15.85546875" customWidth="1"/>
    <col min="2" max="2" width="10.85546875" customWidth="1"/>
    <col min="3" max="3" width="20.28515625" customWidth="1"/>
    <col min="4" max="4" width="36.140625" customWidth="1"/>
    <col min="5" max="5" width="39.5703125" customWidth="1"/>
    <col min="6" max="6" width="14.5703125" customWidth="1"/>
  </cols>
  <sheetData>
    <row r="1" spans="1:7">
      <c r="A1" s="1" t="s">
        <v>40</v>
      </c>
      <c r="B1" s="1" t="s">
        <v>41</v>
      </c>
      <c r="C1" s="1" t="s">
        <v>42</v>
      </c>
      <c r="D1" s="1" t="s">
        <v>1</v>
      </c>
      <c r="E1" s="1" t="s">
        <v>2</v>
      </c>
      <c r="F1" s="15" t="s">
        <v>46</v>
      </c>
    </row>
    <row r="2" spans="1:7">
      <c r="A2" s="24">
        <v>1</v>
      </c>
      <c r="B2" s="2">
        <v>7</v>
      </c>
      <c r="C2" s="2" t="str">
        <f>VLOOKUP(B2,'Общий список'!$A$2:$D$30,4,FALSE)</f>
        <v>GW Hower H3</v>
      </c>
      <c r="D2" s="2" t="str">
        <f>VLOOKUP(B2,'Общий список'!$A$2:$B$30,2,FALSE)</f>
        <v>Старосивильский Роман Сергеевич</v>
      </c>
      <c r="E2" s="2" t="str">
        <f>VLOOKUP(B2,'Общий список'!$A$2:$C$30,3,FALSE)</f>
        <v>Луппов Илья Николаевич</v>
      </c>
    </row>
    <row r="3" spans="1:7">
      <c r="A3" s="24"/>
      <c r="B3" s="16">
        <v>64</v>
      </c>
      <c r="C3" s="16" t="str">
        <f>VLOOKUP(B3,'Общий список'!$A$2:$D$30,4,FALSE)</f>
        <v>УАЗ Hunter</v>
      </c>
      <c r="D3" s="16" t="str">
        <f>VLOOKUP(B3,'Общий список'!$A$2:$B$30,2,FALSE)</f>
        <v>Казаков Матвей Геннадьевич</v>
      </c>
      <c r="E3" s="16" t="str">
        <f>VLOOKUP(B3,'Общий список'!$A$2:$C$30,3,FALSE)</f>
        <v>Минин Алексей Алексеевич</v>
      </c>
      <c r="F3">
        <f>G3*5</f>
        <v>10</v>
      </c>
      <c r="G3">
        <v>2</v>
      </c>
    </row>
    <row r="4" spans="1:7">
      <c r="A4" s="24">
        <v>2</v>
      </c>
      <c r="B4" s="2">
        <v>26</v>
      </c>
      <c r="C4" s="2" t="str">
        <f>VLOOKUP(B4,'Общий список'!$A$2:$D$30,4,FALSE)</f>
        <v>ВАЗ 21213</v>
      </c>
      <c r="D4" s="2" t="str">
        <f>VLOOKUP(B4,'Общий список'!$A$2:$B$30,2,FALSE)</f>
        <v>Татарницев Георгий Валеьевич</v>
      </c>
      <c r="E4" s="2" t="str">
        <f>VLOOKUP(B4,'Общий список'!$A$2:$C$30,3,FALSE)</f>
        <v>Татарницева Светлана Владимировна</v>
      </c>
    </row>
    <row r="5" spans="1:7">
      <c r="A5" s="24"/>
      <c r="B5" s="16">
        <v>10</v>
      </c>
      <c r="C5" s="16" t="str">
        <f>VLOOKUP(B5,'Общий список'!$A$2:$D$30,4,FALSE)</f>
        <v>УАЗ 469</v>
      </c>
      <c r="D5" s="16" t="str">
        <f>VLOOKUP(B5,'Общий список'!$A$2:$B$30,2,FALSE)</f>
        <v>Пашкин Иван Вячеславович</v>
      </c>
      <c r="E5" s="16" t="str">
        <f>VLOOKUP(B5,'Общий список'!$A$2:$C$30,3,FALSE)</f>
        <v>Слепнев Михаил Евгеньевич</v>
      </c>
    </row>
    <row r="6" spans="1:7">
      <c r="A6" s="24">
        <v>3</v>
      </c>
      <c r="B6" s="16">
        <v>63</v>
      </c>
      <c r="C6" s="16" t="str">
        <f>VLOOKUP(B6,'Общий список'!$A$2:$D$30,4,FALSE)</f>
        <v>Toyota</v>
      </c>
      <c r="D6" s="16" t="str">
        <f>VLOOKUP(B6,'Общий список'!$A$2:$B$30,2,FALSE)</f>
        <v>Новоземцев Олег Владимирович</v>
      </c>
      <c r="E6" s="16">
        <f>VLOOKUP(B6,'Общий список'!$A$2:$C$30,3,FALSE)</f>
        <v>0</v>
      </c>
    </row>
    <row r="7" spans="1:7">
      <c r="A7" s="24"/>
      <c r="B7" s="2">
        <v>33</v>
      </c>
      <c r="C7" s="2" t="str">
        <f>VLOOKUP(B7,'Общий список'!$A$2:$D$30,4,FALSE)</f>
        <v>Газ 69</v>
      </c>
      <c r="D7" s="2" t="str">
        <f>VLOOKUP(B7,'Общий список'!$A$2:$B$30,2,FALSE)</f>
        <v>Смирнов Дмитрий Александрович</v>
      </c>
      <c r="E7" s="2">
        <f>VLOOKUP(B7,'Общий список'!$A$2:$C$30,3,FALSE)</f>
        <v>0</v>
      </c>
    </row>
    <row r="8" spans="1:7">
      <c r="A8" s="24">
        <v>4</v>
      </c>
      <c r="B8" s="16">
        <v>9</v>
      </c>
      <c r="C8" s="16" t="str">
        <f>VLOOKUP(B8,'Общий список'!$A$2:$D$30,4,FALSE)</f>
        <v>УАЗ Патриот</v>
      </c>
      <c r="D8" s="16" t="str">
        <f>VLOOKUP(B8,'Общий список'!$A$2:$B$30,2,FALSE)</f>
        <v>Брянцев Михаил Иванович</v>
      </c>
      <c r="E8" s="16" t="str">
        <f>VLOOKUP(B8,'Общий список'!$A$2:$C$30,3,FALSE)</f>
        <v>Брянцева Елена Геннадьевна</v>
      </c>
    </row>
    <row r="9" spans="1:7">
      <c r="A9" s="24"/>
      <c r="B9" s="2">
        <v>1</v>
      </c>
      <c r="C9" s="2" t="str">
        <f>VLOOKUP(B9,'Общий список'!$A$2:$D$30,4,FALSE)</f>
        <v>Газ 69</v>
      </c>
      <c r="D9" s="2" t="str">
        <f>VLOOKUP(B9,'Общий список'!$A$2:$B$30,2,FALSE)</f>
        <v>Тезенин Сергей</v>
      </c>
      <c r="E9" s="2" t="str">
        <f>VLOOKUP(B9,'Общий список'!$A$2:$C$30,3,FALSE)</f>
        <v>Устич Владимир</v>
      </c>
    </row>
    <row r="10" spans="1:7">
      <c r="A10" s="24">
        <v>5</v>
      </c>
      <c r="B10" s="2">
        <v>8</v>
      </c>
      <c r="C10" s="2" t="str">
        <f>VLOOKUP(B10,'Общий список'!$A$2:$D$30,4,FALSE)</f>
        <v>УАЗ Hunter</v>
      </c>
      <c r="D10" s="2" t="str">
        <f>VLOOKUP(B10,'Общий список'!$A$2:$B$30,2,FALSE)</f>
        <v>Медведева М. А.</v>
      </c>
      <c r="E10" s="2" t="str">
        <f>VLOOKUP(B10,'Общий список'!$A$2:$C$30,3,FALSE)</f>
        <v>Медведева А. В.</v>
      </c>
    </row>
    <row r="11" spans="1:7">
      <c r="A11" s="24"/>
      <c r="B11" s="16">
        <v>62</v>
      </c>
      <c r="C11" s="16" t="str">
        <f>VLOOKUP(B11,'Общий список'!$A$2:$D$30,4,FALSE)</f>
        <v>ВАЗ 2121Н</v>
      </c>
      <c r="D11" s="16" t="str">
        <f>VLOOKUP(B11,'Общий список'!$A$2:$B$30,2,FALSE)</f>
        <v>Татарницев Евгений Валеьевич</v>
      </c>
      <c r="E11" s="16" t="str">
        <f>VLOOKUP(B11,'Общий список'!$A$2:$C$30,3,FALSE)</f>
        <v>Татарницева Мария Михайловона</v>
      </c>
      <c r="F11">
        <f>G11*5</f>
        <v>5</v>
      </c>
      <c r="G11">
        <v>1</v>
      </c>
    </row>
    <row r="12" spans="1:7">
      <c r="A12" s="24">
        <v>6</v>
      </c>
      <c r="B12" s="16">
        <v>17</v>
      </c>
      <c r="C12" s="16" t="str">
        <f>VLOOKUP(B12,'Общий список'!$A$2:$D$30,4,FALSE)</f>
        <v>УАЗ</v>
      </c>
      <c r="D12" s="16" t="str">
        <f>VLOOKUP(B12,'Общий список'!$A$2:$B$30,2,FALSE)</f>
        <v>Копытов Иван Александрович</v>
      </c>
      <c r="E12" s="16" t="str">
        <f>VLOOKUP(B12,'Общий список'!$A$2:$C$30,3,FALSE)</f>
        <v>Рыков Михаил Васильевич</v>
      </c>
    </row>
    <row r="13" spans="1:7">
      <c r="A13" s="24"/>
      <c r="B13" s="17">
        <v>60</v>
      </c>
      <c r="C13" s="17" t="str">
        <f>VLOOKUP(B13,'Общий список'!$A$2:$D$30,4,FALSE)</f>
        <v>Mitsubishi L200</v>
      </c>
      <c r="D13" s="17" t="str">
        <f>VLOOKUP(B13,'Общий список'!$A$2:$B$30,2,FALSE)</f>
        <v>Мельник Антон Леонидович</v>
      </c>
      <c r="E13" s="17" t="str">
        <f>VLOOKUP(B13,'Общий список'!$A$2:$C$30,3,FALSE)</f>
        <v>Филиппова Елена Сергеевна</v>
      </c>
    </row>
    <row r="14" spans="1:7">
      <c r="A14" s="24">
        <v>7</v>
      </c>
      <c r="B14" s="2">
        <v>27</v>
      </c>
      <c r="C14" s="2" t="str">
        <f>VLOOKUP(B14,'Общий список'!$A$2:$D$30,4,FALSE)</f>
        <v>Опель Монтерей</v>
      </c>
      <c r="D14" s="2" t="str">
        <f>VLOOKUP(B14,'Общий список'!$A$2:$B$30,2,FALSE)</f>
        <v>Рыков Владимир Борисович</v>
      </c>
      <c r="E14" s="2">
        <f>VLOOKUP(B14,'Общий список'!$A$2:$C$30,3,FALSE)</f>
        <v>0</v>
      </c>
    </row>
    <row r="15" spans="1:7">
      <c r="A15" s="24"/>
      <c r="B15" s="16">
        <v>61</v>
      </c>
      <c r="C15" s="16" t="str">
        <f>VLOOKUP(B15,'Общий список'!$A$2:$D$30,4,FALSE)</f>
        <v>Def 110</v>
      </c>
      <c r="D15" s="16" t="str">
        <f>VLOOKUP(B15,'Общий список'!$A$2:$B$30,2,FALSE)</f>
        <v>Николаев Олег Сергеевич</v>
      </c>
      <c r="E15" s="16" t="str">
        <f>VLOOKUP(B15,'Общий список'!$A$2:$C$30,3,FALSE)</f>
        <v>Кузнецова Светлана Валентиновна</v>
      </c>
      <c r="F15">
        <f>G15*5</f>
        <v>5</v>
      </c>
      <c r="G15">
        <v>1</v>
      </c>
    </row>
    <row r="16" spans="1:7">
      <c r="A16" s="24">
        <v>8</v>
      </c>
      <c r="B16" s="16">
        <v>50</v>
      </c>
      <c r="C16" s="16" t="str">
        <f>VLOOKUP(B16,'Общий список'!$A$2:$D$30,4,FALSE)</f>
        <v>УАЗ</v>
      </c>
      <c r="D16" s="16" t="str">
        <f>VLOOKUP(B16,'Общий список'!$A$2:$B$30,2,FALSE)</f>
        <v>Семенов Алексей Сергеевич</v>
      </c>
      <c r="E16" s="16" t="str">
        <f>VLOOKUP(B16,'Общий список'!$A$2:$C$30,3,FALSE)</f>
        <v>Семенова Ольга Евгеньевна</v>
      </c>
    </row>
    <row r="17" spans="1:5">
      <c r="A17" s="24"/>
      <c r="B17" s="2"/>
      <c r="C17" s="2" t="e">
        <f>VLOOKUP(B17,'Общий список'!A17:D45,4,FALSE)</f>
        <v>#N/A</v>
      </c>
      <c r="D17" s="2" t="e">
        <f>VLOOKUP(B17,'Общий список'!$A$2:$B$30,2,FALSE)</f>
        <v>#N/A</v>
      </c>
      <c r="E17" s="2" t="e">
        <f>VLOOKUP(B17,'Общий список'!$A$2:$C$30,3,FALSE)</f>
        <v>#N/A</v>
      </c>
    </row>
  </sheetData>
  <mergeCells count="8">
    <mergeCell ref="A14:A15"/>
    <mergeCell ref="A16:A17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selection sqref="A1:XFD2"/>
    </sheetView>
  </sheetViews>
  <sheetFormatPr defaultRowHeight="15"/>
  <cols>
    <col min="1" max="1" width="9.42578125" customWidth="1"/>
    <col min="2" max="2" width="10.85546875" customWidth="1"/>
    <col min="3" max="3" width="18.140625" customWidth="1"/>
    <col min="4" max="4" width="36.140625" customWidth="1"/>
    <col min="5" max="5" width="39.5703125" customWidth="1"/>
    <col min="6" max="6" width="14.5703125" customWidth="1"/>
  </cols>
  <sheetData>
    <row r="1" spans="1:8" ht="46.5">
      <c r="A1" s="25" t="s">
        <v>49</v>
      </c>
      <c r="B1" s="25"/>
      <c r="C1" s="25"/>
      <c r="D1" s="25"/>
      <c r="E1" s="25"/>
      <c r="F1" s="25"/>
    </row>
    <row r="3" spans="1:8">
      <c r="A3" s="1" t="s">
        <v>40</v>
      </c>
      <c r="B3" s="1" t="s">
        <v>41</v>
      </c>
      <c r="C3" s="1" t="s">
        <v>42</v>
      </c>
      <c r="D3" s="1" t="s">
        <v>1</v>
      </c>
      <c r="E3" s="1" t="s">
        <v>2</v>
      </c>
      <c r="F3" s="18" t="s">
        <v>48</v>
      </c>
    </row>
    <row r="4" spans="1:8">
      <c r="A4" s="24">
        <v>1</v>
      </c>
      <c r="B4" s="19">
        <v>50</v>
      </c>
      <c r="C4" s="16" t="str">
        <f>VLOOKUP(B4,'Общий список'!$A$2:$D$30,4,FALSE)</f>
        <v>УАЗ</v>
      </c>
      <c r="D4" s="16" t="str">
        <f>VLOOKUP(B4,'Общий список'!$A$2:$B$30,2,FALSE)</f>
        <v>Семенов Алексей Сергеевич</v>
      </c>
      <c r="E4" s="16" t="str">
        <f>VLOOKUP(B4,'Общий список'!$A$2:$C$30,3,FALSE)</f>
        <v>Семенова Ольга Евгеньевна</v>
      </c>
      <c r="F4" s="16"/>
    </row>
    <row r="5" spans="1:8">
      <c r="A5" s="24"/>
      <c r="B5" s="14">
        <v>64</v>
      </c>
      <c r="C5" s="2" t="str">
        <f>VLOOKUP(B5,'Общий список'!$A$2:$D$30,4,FALSE)</f>
        <v>УАЗ Hunter</v>
      </c>
      <c r="D5" s="2" t="str">
        <f>VLOOKUP(B5,'Общий список'!$A$2:$B$30,2,FALSE)</f>
        <v>Казаков Матвей Геннадьевич</v>
      </c>
      <c r="E5" s="2" t="str">
        <f>VLOOKUP(B5,'Общий список'!$A$2:$C$30,3,FALSE)</f>
        <v>Минин Алексей Алексеевич</v>
      </c>
      <c r="F5" s="2">
        <v>10</v>
      </c>
    </row>
    <row r="6" spans="1:8">
      <c r="A6" s="24">
        <v>2</v>
      </c>
      <c r="B6" s="20">
        <v>10</v>
      </c>
      <c r="C6" s="17" t="str">
        <f>VLOOKUP(B6,'Общий список'!$A$2:$D$30,4,FALSE)</f>
        <v>УАЗ 469</v>
      </c>
      <c r="D6" s="17" t="str">
        <f>VLOOKUP(B6,'Общий список'!$A$2:$B$30,2,FALSE)</f>
        <v>Пашкин Иван Вячеславович</v>
      </c>
      <c r="E6" s="17" t="str">
        <f>VLOOKUP(B6,'Общий список'!$A$2:$C$30,3,FALSE)</f>
        <v>Слепнев Михаил Евгеньевич</v>
      </c>
      <c r="F6" s="17"/>
      <c r="G6" t="s">
        <v>50</v>
      </c>
    </row>
    <row r="7" spans="1:8">
      <c r="A7" s="24"/>
      <c r="B7" s="19">
        <v>63</v>
      </c>
      <c r="C7" s="16" t="str">
        <f>VLOOKUP(B7,'Общий список'!$A$2:$D$30,4,FALSE)</f>
        <v>Toyota</v>
      </c>
      <c r="D7" s="16" t="str">
        <f>VLOOKUP(B7,'Общий список'!$A$2:$B$30,2,FALSE)</f>
        <v>Новоземцев Олег Владимирович</v>
      </c>
      <c r="E7" s="16">
        <f>VLOOKUP(B7,'Общий список'!$A$2:$C$30,3,FALSE)</f>
        <v>0</v>
      </c>
      <c r="F7" s="16"/>
    </row>
    <row r="8" spans="1:8">
      <c r="A8" s="24">
        <v>3</v>
      </c>
      <c r="B8" s="19">
        <v>9</v>
      </c>
      <c r="C8" s="16" t="str">
        <f>VLOOKUP(B8,'Общий список'!$A$2:$D$30,4,FALSE)</f>
        <v>УАЗ Патриот</v>
      </c>
      <c r="D8" s="16" t="str">
        <f>VLOOKUP(B8,'Общий список'!$A$2:$B$30,2,FALSE)</f>
        <v>Брянцев Михаил Иванович</v>
      </c>
      <c r="E8" s="16" t="str">
        <f>VLOOKUP(B8,'Общий список'!$A$2:$C$30,3,FALSE)</f>
        <v>Брянцева Елена Геннадьевна</v>
      </c>
      <c r="F8" s="2"/>
    </row>
    <row r="9" spans="1:8">
      <c r="A9" s="24"/>
      <c r="B9" s="14">
        <v>62</v>
      </c>
      <c r="C9" s="2" t="str">
        <f>VLOOKUP(B9,'Общий список'!$A$2:$D$30,4,FALSE)</f>
        <v>ВАЗ 2121Н</v>
      </c>
      <c r="D9" s="2" t="str">
        <f>VLOOKUP(B9,'Общий список'!$A$2:$B$30,2,FALSE)</f>
        <v>Татарницев Евгений Валеьевич</v>
      </c>
      <c r="E9" s="2" t="str">
        <f>VLOOKUP(B9,'Общий список'!$A$2:$C$30,3,FALSE)</f>
        <v>Татарницева Мария Михайловона</v>
      </c>
      <c r="F9" s="2">
        <v>5</v>
      </c>
      <c r="G9">
        <v>5</v>
      </c>
      <c r="H9">
        <v>1</v>
      </c>
    </row>
    <row r="10" spans="1:8">
      <c r="A10" s="24">
        <v>4</v>
      </c>
      <c r="B10" s="14">
        <v>17</v>
      </c>
      <c r="C10" s="2" t="str">
        <f>VLOOKUP(B10,'Общий список'!$A$2:$D$30,4,FALSE)</f>
        <v>УАЗ</v>
      </c>
      <c r="D10" s="2" t="str">
        <f>VLOOKUP(B10,'Общий список'!$A$2:$B$30,2,FALSE)</f>
        <v>Копытов Иван Александрович</v>
      </c>
      <c r="E10" s="2" t="str">
        <f>VLOOKUP(B10,'Общий список'!$A$2:$C$30,3,FALSE)</f>
        <v>Рыков Михаил Васильевич</v>
      </c>
      <c r="F10" s="2"/>
    </row>
    <row r="11" spans="1:8">
      <c r="A11" s="24"/>
      <c r="B11" s="14">
        <v>61</v>
      </c>
      <c r="C11" s="2" t="str">
        <f>VLOOKUP(B11,'Общий список'!$A$2:$D$30,4,FALSE)</f>
        <v>Def 110</v>
      </c>
      <c r="D11" s="2" t="str">
        <f>VLOOKUP(B11,'Общий список'!$A$2:$B$30,2,FALSE)</f>
        <v>Николаев Олег Сергеевич</v>
      </c>
      <c r="E11" s="2" t="str">
        <f>VLOOKUP(B11,'Общий список'!$A$2:$C$30,3,FALSE)</f>
        <v>Кузнецова Светлана Валентиновна</v>
      </c>
      <c r="F11" s="2">
        <v>5</v>
      </c>
    </row>
  </sheetData>
  <mergeCells count="5">
    <mergeCell ref="A1:F1"/>
    <mergeCell ref="A4:A5"/>
    <mergeCell ref="A6:A7"/>
    <mergeCell ref="A8:A9"/>
    <mergeCell ref="A10:A1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>
      <selection activeCell="F7" sqref="F7"/>
    </sheetView>
  </sheetViews>
  <sheetFormatPr defaultRowHeight="15"/>
  <cols>
    <col min="1" max="1" width="15.85546875" customWidth="1"/>
    <col min="2" max="2" width="10.85546875" customWidth="1"/>
    <col min="3" max="3" width="20.28515625" customWidth="1"/>
    <col min="4" max="4" width="36.140625" customWidth="1"/>
    <col min="5" max="5" width="39.5703125" customWidth="1"/>
    <col min="6" max="6" width="14.5703125" customWidth="1"/>
  </cols>
  <sheetData>
    <row r="1" spans="1:6" ht="46.5">
      <c r="A1" s="25" t="s">
        <v>51</v>
      </c>
      <c r="B1" s="25"/>
      <c r="C1" s="25"/>
      <c r="D1" s="25"/>
      <c r="E1" s="25"/>
      <c r="F1" s="25"/>
    </row>
    <row r="3" spans="1:6">
      <c r="A3" s="1" t="s">
        <v>40</v>
      </c>
      <c r="B3" s="1" t="s">
        <v>41</v>
      </c>
      <c r="C3" s="1" t="s">
        <v>42</v>
      </c>
      <c r="D3" s="1" t="s">
        <v>1</v>
      </c>
      <c r="E3" s="1" t="s">
        <v>2</v>
      </c>
      <c r="F3" s="15" t="s">
        <v>47</v>
      </c>
    </row>
    <row r="4" spans="1:6">
      <c r="A4" s="24">
        <v>1</v>
      </c>
      <c r="B4" s="2">
        <v>50</v>
      </c>
      <c r="C4" s="2" t="str">
        <f>VLOOKUP(B4,'Общий список'!$A$2:$D$30,4,FALSE)</f>
        <v>УАЗ</v>
      </c>
      <c r="D4" s="2" t="str">
        <f>VLOOKUP(B4,'Общий список'!$A$2:$B$30,2,FALSE)</f>
        <v>Семенов Алексей Сергеевич</v>
      </c>
      <c r="E4" s="2" t="str">
        <f>VLOOKUP(B4,'Общий список'!$A$2:$C$30,3,FALSE)</f>
        <v>Семенова Ольга Евгеньевна</v>
      </c>
    </row>
    <row r="5" spans="1:6">
      <c r="A5" s="24"/>
      <c r="B5" s="2">
        <v>63</v>
      </c>
      <c r="C5" s="2" t="str">
        <f>VLOOKUP(B5,'Общий список'!$A$2:$D$30,4,FALSE)</f>
        <v>Toyota</v>
      </c>
      <c r="D5" s="2" t="str">
        <f>VLOOKUP(B5,'Общий список'!$A$2:$B$30,2,FALSE)</f>
        <v>Новоземцев Олег Владимирович</v>
      </c>
      <c r="E5" s="2">
        <f>VLOOKUP(B5,'Общий список'!$A$2:$C$30,3,FALSE)</f>
        <v>0</v>
      </c>
    </row>
    <row r="6" spans="1:6">
      <c r="A6" s="24">
        <v>2</v>
      </c>
      <c r="B6" s="2">
        <v>9</v>
      </c>
      <c r="C6" s="2" t="str">
        <f>VLOOKUP(B6,'Общий список'!$A$2:$D$30,4,FALSE)</f>
        <v>УАЗ Патриот</v>
      </c>
      <c r="D6" s="2" t="str">
        <f>VLOOKUP(B6,'Общий список'!$A$2:$B$30,2,FALSE)</f>
        <v>Брянцев Михаил Иванович</v>
      </c>
      <c r="E6" s="2" t="str">
        <f>VLOOKUP(B6,'Общий список'!$A$2:$C$30,3,FALSE)</f>
        <v>Брянцева Елена Геннадьевна</v>
      </c>
    </row>
    <row r="7" spans="1:6">
      <c r="A7" s="24"/>
      <c r="B7" s="2">
        <v>61</v>
      </c>
      <c r="C7" s="2" t="str">
        <f>VLOOKUP(B7,'Общий список'!$A$2:$D$30,4,FALSE)</f>
        <v>Def 110</v>
      </c>
      <c r="D7" s="2" t="str">
        <f>VLOOKUP(B7,'Общий список'!$A$2:$B$30,2,FALSE)</f>
        <v>Николаев Олег Сергеевич</v>
      </c>
      <c r="E7" s="2" t="str">
        <f>VLOOKUP(B7,'Общий список'!$A$2:$C$30,3,FALSE)</f>
        <v>Кузнецова Светлана Валентиновна</v>
      </c>
      <c r="F7">
        <v>5</v>
      </c>
    </row>
  </sheetData>
  <mergeCells count="3">
    <mergeCell ref="A4:A5"/>
    <mergeCell ref="A6:A7"/>
    <mergeCell ref="A1:F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D19" sqref="D19"/>
    </sheetView>
  </sheetViews>
  <sheetFormatPr defaultRowHeight="15"/>
  <cols>
    <col min="1" max="1" width="15.85546875" customWidth="1"/>
    <col min="2" max="2" width="10.85546875" customWidth="1"/>
    <col min="3" max="3" width="20.28515625" customWidth="1"/>
    <col min="4" max="4" width="36.140625" customWidth="1"/>
    <col min="5" max="5" width="39.5703125" customWidth="1"/>
    <col min="6" max="6" width="14.5703125" customWidth="1"/>
  </cols>
  <sheetData>
    <row r="1" spans="1:7" ht="46.5">
      <c r="A1" s="25" t="s">
        <v>52</v>
      </c>
      <c r="B1" s="25"/>
      <c r="C1" s="25"/>
      <c r="D1" s="25"/>
      <c r="E1" s="25"/>
      <c r="F1" s="25"/>
    </row>
    <row r="3" spans="1:7">
      <c r="A3" s="1" t="s">
        <v>40</v>
      </c>
      <c r="B3" s="1" t="s">
        <v>41</v>
      </c>
      <c r="C3" s="1" t="s">
        <v>42</v>
      </c>
      <c r="D3" s="1" t="s">
        <v>1</v>
      </c>
      <c r="E3" s="1" t="s">
        <v>2</v>
      </c>
      <c r="F3" s="15" t="s">
        <v>55</v>
      </c>
    </row>
    <row r="4" spans="1:7">
      <c r="A4" s="26" t="s">
        <v>53</v>
      </c>
      <c r="B4" s="2">
        <v>63</v>
      </c>
      <c r="C4" s="2" t="str">
        <f>VLOOKUP(B4,'Общий список'!$A$2:$D$30,4,FALSE)</f>
        <v>Toyota</v>
      </c>
      <c r="D4" s="2" t="str">
        <f>VLOOKUP(B4,'Общий список'!$A$2:$B$30,2,FALSE)</f>
        <v>Новоземцев Олег Владимирович</v>
      </c>
      <c r="E4" s="2">
        <f>VLOOKUP(B4,'Общий список'!$A$2:$C$30,3,FALSE)</f>
        <v>0</v>
      </c>
      <c r="F4">
        <v>2</v>
      </c>
    </row>
    <row r="5" spans="1:7">
      <c r="A5" s="27"/>
      <c r="B5" s="2">
        <v>9</v>
      </c>
      <c r="C5" s="2" t="str">
        <f>VLOOKUP(B5,'Общий список'!$A$2:$D$30,4,FALSE)</f>
        <v>УАЗ Патриот</v>
      </c>
      <c r="D5" s="2" t="str">
        <f>VLOOKUP(B5,'Общий список'!$A$2:$B$30,2,FALSE)</f>
        <v>Брянцев Михаил Иванович</v>
      </c>
      <c r="E5" s="2" t="str">
        <f>VLOOKUP(B5,'Общий список'!$A$2:$C$30,3,FALSE)</f>
        <v>Брянцева Елена Геннадьевна</v>
      </c>
      <c r="F5">
        <v>1</v>
      </c>
    </row>
    <row r="6" spans="1:7">
      <c r="A6" s="24" t="s">
        <v>54</v>
      </c>
      <c r="B6" s="2">
        <v>50</v>
      </c>
      <c r="C6" s="2" t="str">
        <f>VLOOKUP(B6,'Общий список'!$A$2:$D$30,4,FALSE)</f>
        <v>УАЗ</v>
      </c>
      <c r="D6" s="2" t="str">
        <f>VLOOKUP(B6,'Общий список'!$A$2:$B$30,2,FALSE)</f>
        <v>Семенов Алексей Сергеевич</v>
      </c>
      <c r="E6" s="2" t="str">
        <f>VLOOKUP(B6,'Общий список'!$A$2:$C$30,3,FALSE)</f>
        <v>Семенова Ольга Евгеньевна</v>
      </c>
      <c r="F6">
        <v>3</v>
      </c>
      <c r="G6">
        <v>1</v>
      </c>
    </row>
    <row r="7" spans="1:7">
      <c r="A7" s="24"/>
      <c r="B7" s="2">
        <v>61</v>
      </c>
      <c r="C7" s="2" t="str">
        <f>VLOOKUP(B7,'Общий список'!$A$2:$D$30,4,FALSE)</f>
        <v>Def 110</v>
      </c>
      <c r="D7" s="2" t="str">
        <f>VLOOKUP(B7,'Общий список'!$A$2:$B$30,2,FALSE)</f>
        <v>Николаев Олег Сергеевич</v>
      </c>
      <c r="E7" s="2" t="str">
        <f>VLOOKUP(B7,'Общий список'!$A$2:$C$30,3,FALSE)</f>
        <v>Кузнецова Светлана Валентиновна</v>
      </c>
    </row>
  </sheetData>
  <mergeCells count="3">
    <mergeCell ref="A1:F1"/>
    <mergeCell ref="A4:A5"/>
    <mergeCell ref="A6:A7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>
      <selection activeCell="G4" sqref="G4"/>
    </sheetView>
  </sheetViews>
  <sheetFormatPr defaultRowHeight="15"/>
  <cols>
    <col min="1" max="1" width="16.5703125" customWidth="1"/>
    <col min="3" max="3" width="23.28515625" customWidth="1"/>
    <col min="4" max="4" width="43.5703125" customWidth="1"/>
    <col min="5" max="5" width="44.42578125" customWidth="1"/>
  </cols>
  <sheetData>
    <row r="1" spans="1:5" ht="46.5">
      <c r="A1" s="29" t="s">
        <v>56</v>
      </c>
      <c r="B1" s="29"/>
      <c r="C1" s="29"/>
      <c r="D1" s="29"/>
      <c r="E1" s="29"/>
    </row>
    <row r="2" spans="1:5" ht="31.5">
      <c r="A2" s="28" t="s">
        <v>60</v>
      </c>
      <c r="B2" s="28"/>
      <c r="C2" s="28"/>
      <c r="D2" s="28"/>
      <c r="E2" s="28"/>
    </row>
    <row r="3" spans="1:5" ht="71.25" customHeight="1">
      <c r="A3" s="21" t="s">
        <v>57</v>
      </c>
      <c r="B3" s="22">
        <v>9</v>
      </c>
      <c r="C3" s="22" t="str">
        <f>VLOOKUP(B3,'Общий список'!$A$2:$D$30,4,FALSE)</f>
        <v>УАЗ Патриот</v>
      </c>
      <c r="D3" s="22" t="str">
        <f>VLOOKUP(B3,'Общий список'!$A$2:$B$30,2,FALSE)</f>
        <v>Брянцев Михаил Иванович</v>
      </c>
      <c r="E3" s="22" t="str">
        <f>VLOOKUP(B3,'Общий список'!$A$2:$C$30,3,FALSE)</f>
        <v>Брянцева Елена Геннадьевна</v>
      </c>
    </row>
    <row r="4" spans="1:5" ht="71.25" customHeight="1">
      <c r="A4" s="21" t="s">
        <v>58</v>
      </c>
      <c r="B4" s="22">
        <v>63</v>
      </c>
      <c r="C4" s="22" t="str">
        <f>VLOOKUP(B4,'Общий список'!$A$2:$D$30,4,FALSE)</f>
        <v>Toyota</v>
      </c>
      <c r="D4" s="22" t="str">
        <f>VLOOKUP(B4,'Общий список'!$A$2:$B$30,2,FALSE)</f>
        <v>Новоземцев Олег Владимирович</v>
      </c>
      <c r="E4" s="22"/>
    </row>
    <row r="5" spans="1:5" ht="71.25" customHeight="1">
      <c r="A5" s="21" t="s">
        <v>59</v>
      </c>
      <c r="B5" s="22">
        <v>50</v>
      </c>
      <c r="C5" s="22" t="str">
        <f>VLOOKUP(B5,'Общий список'!$A$2:$D$30,4,FALSE)</f>
        <v>УАЗ</v>
      </c>
      <c r="D5" s="22" t="str">
        <f>VLOOKUP(B5,'Общий список'!$A$2:$B$30,2,FALSE)</f>
        <v>Семенов Алексей Сергеевич</v>
      </c>
      <c r="E5" s="22" t="str">
        <f>VLOOKUP(B5,'Общий список'!$A$2:$C$30,3,FALSE)</f>
        <v>Семенова Ольга Евгеньевна</v>
      </c>
    </row>
    <row r="6" spans="1:5">
      <c r="A6" s="23"/>
      <c r="B6" s="23"/>
      <c r="C6" s="23"/>
      <c r="D6" s="23"/>
      <c r="E6" s="23"/>
    </row>
    <row r="7" spans="1:5">
      <c r="A7" s="23"/>
      <c r="B7" s="23"/>
      <c r="C7" s="23"/>
      <c r="D7" s="23"/>
      <c r="E7" s="23"/>
    </row>
  </sheetData>
  <mergeCells count="2">
    <mergeCell ref="A2:E2"/>
    <mergeCell ref="A1:E1"/>
  </mergeCells>
  <pageMargins left="0.7" right="0.7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Общий список</vt:lpstr>
      <vt:lpstr>1 Тур</vt:lpstr>
      <vt:lpstr>2 Тур</vt:lpstr>
      <vt:lpstr>3 Тур</vt:lpstr>
      <vt:lpstr>Финал</vt:lpstr>
      <vt:lpstr>Итоги</vt:lpstr>
      <vt:lpstr>'1 Тур'!Область_печати</vt:lpstr>
      <vt:lpstr>'2 Тур'!Область_печати</vt:lpstr>
      <vt:lpstr>'3 Тур'!Область_печати</vt:lpstr>
      <vt:lpstr>Итоги!Область_печати</vt:lpstr>
      <vt:lpstr>Финал!Область_печати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2013-06-11T07:55:28Z</dcterms:modified>
</cp:coreProperties>
</file>